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Investor Relations\Hjemmeside\Dokumenter\Analysis &amp; Comments\Other analysis &amp; Comments\"/>
    </mc:Choice>
  </mc:AlternateContent>
  <workbookProtection workbookPassword="ACBD" lockStructure="1"/>
  <bookViews>
    <workbookView xWindow="480" yWindow="120" windowWidth="27795" windowHeight="12585"/>
  </bookViews>
  <sheets>
    <sheet name="Cover" sheetId="1" r:id="rId1"/>
    <sheet name="Capital" sheetId="3" r:id="rId2"/>
    <sheet name="Leverage" sheetId="4" r:id="rId3"/>
    <sheet name="RWA" sheetId="5" r:id="rId4"/>
    <sheet name="P&amp;L" sheetId="6" r:id="rId5"/>
    <sheet name="Market Risk" sheetId="7" r:id="rId6"/>
    <sheet name="Credit Risk_STA_a" sheetId="8" r:id="rId7"/>
    <sheet name="Credit Risk_IRB_a" sheetId="10" r:id="rId8"/>
    <sheet name="Sovereign_b" sheetId="13" r:id="rId9"/>
    <sheet name="NPE" sheetId="14" r:id="rId10"/>
    <sheet name="Forborne exposures" sheetId="15" r:id="rId11"/>
  </sheets>
  <definedNames>
    <definedName name="_AMO_XmlVersion" hidden="1">"'1'"</definedName>
    <definedName name="Count_IR_1">'Credit Risk_IRB_a'!$B$34</definedName>
    <definedName name="Count_IR_10">'Credit Risk_IRB_a'!$B$250</definedName>
    <definedName name="Count_IR_2">'Credit Risk_IRB_a'!$B$58</definedName>
    <definedName name="Count_IR_3">'Credit Risk_IRB_a'!$B$82</definedName>
    <definedName name="Count_IR_4">'Credit Risk_IRB_a'!$B$106</definedName>
    <definedName name="Count_IR_5">'Credit Risk_IRB_a'!$B$130</definedName>
    <definedName name="Count_IR_6">'Credit Risk_IRB_a'!$B$154</definedName>
    <definedName name="Count_IR_7">'Credit Risk_IRB_a'!$B$178</definedName>
    <definedName name="Count_IR_8">'Credit Risk_IRB_a'!$B$202</definedName>
    <definedName name="Count_IR_9">'Credit Risk_IRB_a'!$B$226</definedName>
    <definedName name="Count_ST_1">'Credit Risk_STA_a'!$B$39</definedName>
    <definedName name="Count_ST_10">'Credit Risk_STA_a'!$B$291</definedName>
    <definedName name="Count_ST_2">'Credit Risk_STA_a'!$B$67</definedName>
    <definedName name="Count_ST_3">'Credit Risk_STA_a'!$B$95</definedName>
    <definedName name="Count_ST_4">'Credit Risk_STA_a'!$B$123</definedName>
    <definedName name="Count_ST_5">'Credit Risk_STA_a'!$B$151</definedName>
    <definedName name="Count_ST_6">'Credit Risk_STA_a'!$B$179</definedName>
    <definedName name="Count_ST_7">'Credit Risk_STA_a'!$B$207</definedName>
    <definedName name="Count_ST_8">'Credit Risk_STA_a'!$B$235</definedName>
    <definedName name="Count_ST_9">'Credit Risk_STA_a'!$B$263</definedName>
    <definedName name="LEIRange">Cover!$C$6</definedName>
    <definedName name="_xlnm.Print_Area" localSheetId="1">Capital!$B$1:$H$55</definedName>
    <definedName name="_xlnm.Print_Area" localSheetId="10">'Forborne exposures'!$A$1:$L$29</definedName>
    <definedName name="_xlnm.Print_Area" localSheetId="2">Leverage!$A$1:$G$16</definedName>
    <definedName name="_xlnm.Print_Area" localSheetId="5">'Market Risk'!$A$1:$X$23</definedName>
    <definedName name="_xlnm.Print_Area" localSheetId="9">NPE!$A$1:$P$31</definedName>
    <definedName name="_xlnm.Print_Area" localSheetId="4">'P&amp;L'!$A$1:$E$48</definedName>
    <definedName name="_xlnm.Print_Area" localSheetId="3">RWA!$A$1:$E$23</definedName>
    <definedName name="_xlnm.Print_Titles" localSheetId="7">'Credit Risk_IRB_a'!$2:$4</definedName>
    <definedName name="_xlnm.Print_Titles" localSheetId="6">'Credit Risk_STA_a'!$2:$4</definedName>
    <definedName name="_xlnm.Print_Titles" localSheetId="8">Sovereign_b!$B:$B</definedName>
  </definedNames>
  <calcPr calcId="162913" calcMode="autoNoTable" concurrentCalc="0"/>
</workbook>
</file>

<file path=xl/calcChain.xml><?xml version="1.0" encoding="utf-8"?>
<calcChain xmlns="http://schemas.openxmlformats.org/spreadsheetml/2006/main">
  <c r="C4" i="15" l="1"/>
  <c r="C4" i="14"/>
  <c r="AJ11" i="13"/>
  <c r="AG11" i="13"/>
  <c r="AD11" i="13"/>
  <c r="AA11" i="13"/>
  <c r="W11" i="13"/>
  <c r="V11" i="13"/>
  <c r="R11" i="13"/>
  <c r="E11" i="13"/>
  <c r="L11" i="13"/>
  <c r="I11" i="13"/>
  <c r="F11" i="13"/>
  <c r="B5" i="13"/>
  <c r="M20" i="10"/>
  <c r="J20" i="10"/>
  <c r="O20" i="10"/>
  <c r="L20" i="10"/>
  <c r="I20" i="10"/>
  <c r="G20" i="10"/>
  <c r="F20" i="10"/>
  <c r="D20" i="10"/>
  <c r="M16" i="10"/>
  <c r="J16" i="10"/>
  <c r="J15" i="10"/>
  <c r="O16" i="10"/>
  <c r="O15" i="10"/>
  <c r="L16" i="10"/>
  <c r="L15" i="10"/>
  <c r="I16" i="10"/>
  <c r="I15" i="10"/>
  <c r="G16" i="10"/>
  <c r="G15" i="10"/>
  <c r="G26" i="10"/>
  <c r="F16" i="10"/>
  <c r="F15" i="10"/>
  <c r="D16" i="10"/>
  <c r="D15" i="10"/>
  <c r="C4" i="10"/>
  <c r="H30" i="8"/>
  <c r="I30" i="8"/>
  <c r="F30" i="8"/>
  <c r="J30" i="8"/>
  <c r="E30" i="8"/>
  <c r="D30" i="8"/>
  <c r="C4" i="8"/>
  <c r="D18" i="7"/>
  <c r="C18" i="7"/>
  <c r="C4" i="7"/>
  <c r="B4" i="6"/>
  <c r="C7" i="5"/>
  <c r="C16" i="5"/>
  <c r="D7" i="5"/>
  <c r="D16" i="5"/>
  <c r="B4" i="5"/>
  <c r="B4" i="4"/>
  <c r="E40" i="3"/>
  <c r="F40" i="3"/>
  <c r="F34" i="3"/>
  <c r="E34" i="3"/>
  <c r="F30" i="3"/>
  <c r="F8" i="3"/>
  <c r="E30" i="3"/>
  <c r="E8" i="3"/>
  <c r="D4" i="3"/>
  <c r="D8" i="1"/>
  <c r="M15" i="10"/>
  <c r="M26" i="10"/>
  <c r="F46" i="3"/>
  <c r="F49" i="3"/>
  <c r="F50" i="3"/>
  <c r="F39" i="3"/>
  <c r="E46" i="3"/>
  <c r="E49" i="3"/>
  <c r="E50" i="3"/>
  <c r="E39" i="3"/>
  <c r="O11" i="13"/>
  <c r="C11" i="13"/>
  <c r="X11" i="13"/>
  <c r="U11" i="13"/>
  <c r="D11" i="13"/>
  <c r="F47" i="3"/>
  <c r="F7" i="3"/>
  <c r="F48" i="3"/>
  <c r="E47" i="3"/>
  <c r="E7" i="3"/>
  <c r="E48" i="3"/>
</calcChain>
</file>

<file path=xl/sharedStrings.xml><?xml version="1.0" encoding="utf-8"?>
<sst xmlns="http://schemas.openxmlformats.org/spreadsheetml/2006/main" count="1482" uniqueCount="632">
  <si>
    <t>2017 EU-wide Transparency Exercise</t>
  </si>
  <si>
    <t>Round_3</t>
  </si>
  <si>
    <t>Master_version_2015 TRA Templates 26102015</t>
  </si>
  <si>
    <t xml:space="preserve">Bank Name </t>
  </si>
  <si>
    <t>Nykredit Realkredit</t>
  </si>
  <si>
    <t>LEI Code</t>
  </si>
  <si>
    <t>LIU16F6VZJSD6UKHD557</t>
  </si>
  <si>
    <t>Country Code</t>
  </si>
  <si>
    <t>DK</t>
  </si>
  <si>
    <t>Name</t>
  </si>
  <si>
    <t>Bank Code</t>
  </si>
  <si>
    <t>Please, select a bank from the list</t>
  </si>
  <si>
    <t>NA</t>
  </si>
  <si>
    <t>AT - BAWAG P.S.K. Bank für Arbeit und Wirtschaft und Österreichische Postsparkasse AG</t>
  </si>
  <si>
    <t>529900ICA8XQYGIKR372</t>
  </si>
  <si>
    <t>AT - Erste Group Bank AG</t>
  </si>
  <si>
    <t>PQOH26KWDF7CG10L6792</t>
  </si>
  <si>
    <t>AT - Österreichische Volksbanken-AG with credit institutions affiliated according to Article 10 of the CRR</t>
  </si>
  <si>
    <t>FJDBAXYL0TCMGLPQ4563</t>
  </si>
  <si>
    <t>AT - Raiffeisen Zentralbank Österreich AG</t>
  </si>
  <si>
    <t>EVOYOND2GGP3UHGGE885</t>
  </si>
  <si>
    <t>AT - Raiffeisenlandesbank Niederösterreich-Wien AG</t>
  </si>
  <si>
    <t>529900GPOO9ISPD1EE83</t>
  </si>
  <si>
    <t>AT - Raiffeisenlandesbank Oberösterreich AG</t>
  </si>
  <si>
    <t>I6SS27Q1Q3385V753S50</t>
  </si>
  <si>
    <t>BE - Investar (Holding of Argenta Bank- en Verzekeringsgroep)</t>
  </si>
  <si>
    <t>A6NZLYKYN1UV7VVGFX65</t>
  </si>
  <si>
    <t>BE - AXA Bank Europe SA</t>
  </si>
  <si>
    <t>LSGM84136ACA92XCN876</t>
  </si>
  <si>
    <t>BE - Belfius Banque SA</t>
  </si>
  <si>
    <t>A5GWLFH3KM7YV2SFQL84</t>
  </si>
  <si>
    <t>BE - Dexia NV</t>
  </si>
  <si>
    <t>D3K6HXMBBB6SK9OXH394</t>
  </si>
  <si>
    <t>BE - KBC Group NV</t>
  </si>
  <si>
    <t>6B2PBRV1FCJDMR45RZ53</t>
  </si>
  <si>
    <t>CY - Bank of Cyprus Public Company Ltd</t>
  </si>
  <si>
    <t>PQ0RAP85KK9Z75ONZW93</t>
  </si>
  <si>
    <t>CY - Hellenic Bank Public Company Ltd</t>
  </si>
  <si>
    <t>CXUHEGU3MADZ2CEV7C11</t>
  </si>
  <si>
    <t>CY - Co-operative Central Bank Ltd</t>
  </si>
  <si>
    <t>5493007F6CE5P22TJ731</t>
  </si>
  <si>
    <t>DK - Danske Bank</t>
  </si>
  <si>
    <t>MAES062Z21O4RZ2U7M96</t>
  </si>
  <si>
    <t>DK - Jyske Bank</t>
  </si>
  <si>
    <t>3M5E1GQGKL17HI6CPN30</t>
  </si>
  <si>
    <t>DK - Nykredit</t>
  </si>
  <si>
    <t>52965FONQ5NZKP0WZL45</t>
  </si>
  <si>
    <t>DK - Sydbank</t>
  </si>
  <si>
    <t>GP5DT10VX1QRQUKVBK64</t>
  </si>
  <si>
    <t>FI - OP-Pohjola Group</t>
  </si>
  <si>
    <t>7437003B5WFBOIEFY714</t>
  </si>
  <si>
    <t>FR - Banque PSA Finance</t>
  </si>
  <si>
    <t>9695004ON2K947Z21B87</t>
  </si>
  <si>
    <t>FR - BNP Paribas</t>
  </si>
  <si>
    <t>R0MUWSFPU8MPRO8K5P83</t>
  </si>
  <si>
    <t>FR - Groupe BPCE</t>
  </si>
  <si>
    <t>9695005MSX1OYEMGDF46</t>
  </si>
  <si>
    <t>FR - BPI France (Banque Publique d’Investissement)</t>
  </si>
  <si>
    <t>969500STN7T9MRUMJ267</t>
  </si>
  <si>
    <t>FR - C.R.H. - Caisse de Refinancement de l’Habitat</t>
  </si>
  <si>
    <t>969500TVVZM86W7W5I94</t>
  </si>
  <si>
    <t>FR - Groupe Crédit Agricole</t>
  </si>
  <si>
    <t>969500TJ5KRTCJQWXH05</t>
  </si>
  <si>
    <t>FR - Groupe Crédit Mutuel</t>
  </si>
  <si>
    <t>969500R332FU13LE1433</t>
  </si>
  <si>
    <t>FR - La Banque Postale</t>
  </si>
  <si>
    <t>96950066U5XAAIRCPA78</t>
  </si>
  <si>
    <t>FR - RCI Banque</t>
  </si>
  <si>
    <t>96950001WI712W7PQG45</t>
  </si>
  <si>
    <t>FR - Société de Financement Local</t>
  </si>
  <si>
    <t>549300HFEHJOXGE4ZE63</t>
  </si>
  <si>
    <t>FR - Société Générale</t>
  </si>
  <si>
    <t>O2RNE8IBXP4R0TD8PU41</t>
  </si>
  <si>
    <t>DE - Aareal Bank AG</t>
  </si>
  <si>
    <t>EZKODONU5TYHW4PP1R34</t>
  </si>
  <si>
    <t>DE - Bayerische Landesbank</t>
  </si>
  <si>
    <t>VDYMYTQGZZ6DU0912C88</t>
  </si>
  <si>
    <t>DE - Commerzbank AG</t>
  </si>
  <si>
    <t>851WYGNLUQLFZBSYGB56</t>
  </si>
  <si>
    <t>DE - DekaBank Deutsche Girozentrale</t>
  </si>
  <si>
    <t>0W2PZJM8XOY22M4GG883</t>
  </si>
  <si>
    <t>DE - Deutsche Apotheker- und Ärztebank eG</t>
  </si>
  <si>
    <t>5299007S3UH5RKUYDA52</t>
  </si>
  <si>
    <t>DE - Deutsche Bank AG</t>
  </si>
  <si>
    <t>7LTWFZYICNSX8D621K86</t>
  </si>
  <si>
    <t>DE - Hypo Real Estate Holding AG</t>
  </si>
  <si>
    <t>52990082YOVOZIC8QX60</t>
  </si>
  <si>
    <t>DE - DZ Bank AG Deutsche Zentral-Genossenschaftsbank</t>
  </si>
  <si>
    <t>529900HNOAA1KXQJUQ27</t>
  </si>
  <si>
    <t>DE - HASPA Finanzholding</t>
  </si>
  <si>
    <t>529900JZTYE3W7WQH904</t>
  </si>
  <si>
    <t>DE - HSH Nordbank AG</t>
  </si>
  <si>
    <t>TUKDD90GPC79G1KOE162</t>
  </si>
  <si>
    <t>DE - IKB Deutsche Industriebank AG</t>
  </si>
  <si>
    <t>PWEFG14QWWESISQ84C69</t>
  </si>
  <si>
    <t>DE - KfW IPEX-Bank GmbH</t>
  </si>
  <si>
    <t>529900Q1M1F4M8KMTM64</t>
  </si>
  <si>
    <t>DE - Landesbank Baden-Württemberg</t>
  </si>
  <si>
    <t>B81CK4ESI35472RHJ606</t>
  </si>
  <si>
    <t>DE - Landesbank Berlin Holding AG</t>
  </si>
  <si>
    <t>GTQYZJON3I7SXRNJTT73</t>
  </si>
  <si>
    <t>DE - Landesbank Hessen-Thüringen Girozentrale</t>
  </si>
  <si>
    <t>DIZES5CFO5K3I5R58746</t>
  </si>
  <si>
    <t>DE - Landeskreditbank Baden-Württemberg-Förderbank</t>
  </si>
  <si>
    <t>0SK1ILSPWNVBNQWU0W18</t>
  </si>
  <si>
    <t>DE - Landwirtschaftliche Rentenbank</t>
  </si>
  <si>
    <t>529900Z3J0N6S0F7CT25</t>
  </si>
  <si>
    <t>DE - Münchener Hypothekenbank eG</t>
  </si>
  <si>
    <t>529900GM944JT8YIRL63</t>
  </si>
  <si>
    <t>DE - Norddeutsche Landesbank-Girozentrale</t>
  </si>
  <si>
    <t>DSNHHQ2B9X5N6OUJ1236</t>
  </si>
  <si>
    <t>DE - NRW.Bank</t>
  </si>
  <si>
    <t>52990002O5KK6XOGJ020</t>
  </si>
  <si>
    <t>DE - Volkswagen Financial Services AG</t>
  </si>
  <si>
    <t>529900USFSZYPS075O24</t>
  </si>
  <si>
    <t>DE - WGZ Bank AG Westdeutsche Genossenschafts-Zentralbank</t>
  </si>
  <si>
    <t>EFHQAFG69S4HKHLIZA14</t>
  </si>
  <si>
    <t>DE - Wüstenrot Bausparkasse AG</t>
  </si>
  <si>
    <t>529900S1KHKOEQL5CK20</t>
  </si>
  <si>
    <t>DE - Wüstenrot Bank AG Pfandbriefbank</t>
  </si>
  <si>
    <t>QS0KV71ZZFYPT6POX557</t>
  </si>
  <si>
    <t>GR - Alpha Bank, S.A.</t>
  </si>
  <si>
    <t>5299009N55YRQC69CN08</t>
  </si>
  <si>
    <t>GR - Eurobank Ergasias, S.A.</t>
  </si>
  <si>
    <t>JEUVK5RWVJEN8W0C9M24</t>
  </si>
  <si>
    <t>GR - National Bank of Greece, S.A.</t>
  </si>
  <si>
    <t>5UMCZOEYKCVFAW8ZLO05</t>
  </si>
  <si>
    <t>GR - Piraeus Bank, S.A.</t>
  </si>
  <si>
    <t>M6AD1Y1KW32H8THQ6F76</t>
  </si>
  <si>
    <t>HU - OTP Bank Ltd</t>
  </si>
  <si>
    <t>529900W3MOO00A18X956</t>
  </si>
  <si>
    <t>IE - Allied Irish Banks plc</t>
  </si>
  <si>
    <t>3U8WV1YX2VMUHH7Z1Q21</t>
  </si>
  <si>
    <t>IE - Permanent tsb plc.</t>
  </si>
  <si>
    <t>635400DTNHVYGZODKQ93</t>
  </si>
  <si>
    <t>IE - The Governor and Company of the Bank of Ireland</t>
  </si>
  <si>
    <t>Q2GQA2KF6XJ24W42G291</t>
  </si>
  <si>
    <t>IT - Banca Carige S.P.A. - Cassa di Risparmio di Genova e Imperia</t>
  </si>
  <si>
    <t>F1T87K3OQ2OV1UORLH26</t>
  </si>
  <si>
    <t>IT - Banca Monte dei Paschi di Siena S.p.A.</t>
  </si>
  <si>
    <t>J4CP7MHCXR8DAQMKIL78</t>
  </si>
  <si>
    <t>IT - Banca Piccolo Credito Valtellinese, Società Cooperativa</t>
  </si>
  <si>
    <t>549300BDV4C410CYAQ76</t>
  </si>
  <si>
    <t>IT - Banca Popolare Dell'Emilia Romagna - Società Cooperativa</t>
  </si>
  <si>
    <t>N747OI7JINV7RUUH6190</t>
  </si>
  <si>
    <t>IT - Banca Popolare Di Milano - Società Cooperativa A Responsabilità Limitata</t>
  </si>
  <si>
    <t>8156009BC82130E7FC43</t>
  </si>
  <si>
    <t>IT - Banca Popolare di Sondrio, Società Cooperativa per Azioni</t>
  </si>
  <si>
    <t>J48C8PCSJVUBR8KCW529</t>
  </si>
  <si>
    <t>IT - Banca Popolare di Vicenza - Società Cooperativa per Azioni</t>
  </si>
  <si>
    <t>V3AFM0G2D3A6E0QWDG59</t>
  </si>
  <si>
    <t>IT - Banco Popolare - Società Cooperativa</t>
  </si>
  <si>
    <t>5493006P8PDBI8LC0O96</t>
  </si>
  <si>
    <t>IT - Credito Emiliano S.p.A.</t>
  </si>
  <si>
    <t>8156004B244AA70DE787</t>
  </si>
  <si>
    <t>IT - Iccrea Holding S.p.A</t>
  </si>
  <si>
    <t>815600D79C96B9661149</t>
  </si>
  <si>
    <t>IT - Intesa Sanpaolo S.p.A.</t>
  </si>
  <si>
    <t>2W8N8UU78PMDQKZENC08</t>
  </si>
  <si>
    <t>IT - Mediobanca - Banca di Credito Finanziario S.p.A.</t>
  </si>
  <si>
    <t>PSNL19R2RXX5U3QWHI44</t>
  </si>
  <si>
    <t>IT - UniCredit S.p.A.</t>
  </si>
  <si>
    <t>549300TRUWO2CD2G5692</t>
  </si>
  <si>
    <t>IT - Unione Di Banche Italiane Società Cooperativa Per Azioni</t>
  </si>
  <si>
    <t>81560097964CBDAED282</t>
  </si>
  <si>
    <t>IT - Veneto Banca S.C.P.A.</t>
  </si>
  <si>
    <t>549300W9STRUCJ2DLU64</t>
  </si>
  <si>
    <t>LV - ABLV Bank, AS</t>
  </si>
  <si>
    <t>549300IHIJ7SCANBWN17</t>
  </si>
  <si>
    <t>LU - Banque et Caisse d'Epargne de l'Etat, Luxembourg</t>
  </si>
  <si>
    <t>R7CQUF1DQM73HUTV1078</t>
  </si>
  <si>
    <t>LU - Precision Capital S.A. (Holding of Banque Internationale à Luxembourg and KBL European Private Bankers S.A.)</t>
  </si>
  <si>
    <t>549300AUUQG072ATL746</t>
  </si>
  <si>
    <t>MT - Bank of Valletta plc</t>
  </si>
  <si>
    <t>529900RWC8ZYB066JF16</t>
  </si>
  <si>
    <t>NL - ABN AMRO Bank N.V.</t>
  </si>
  <si>
    <t>BFXS5XCH7N0Y05NIXW11</t>
  </si>
  <si>
    <t>NL - Coöperatieve Centrale Raiffeisen-Boerenleenbank B.A.</t>
  </si>
  <si>
    <t>DG3RU1DBUFHT4ZF9WN62</t>
  </si>
  <si>
    <t>NL - ING Bank N.V.</t>
  </si>
  <si>
    <t>3TK20IVIUJ8J3ZU0QE75</t>
  </si>
  <si>
    <t>NL - Bank Nederlandse Gemeenten N.V.</t>
  </si>
  <si>
    <t>529900GGYMNGRQTDOO93</t>
  </si>
  <si>
    <t>NL - Nederlandse Waterschapsbank N.V.</t>
  </si>
  <si>
    <t>JLP5FSPH9WPSHY3NIM24</t>
  </si>
  <si>
    <t>NL - SNS Bank N.V.</t>
  </si>
  <si>
    <t>724500A1FNICHSDF2I11</t>
  </si>
  <si>
    <t>NO - DNB Bank ASA</t>
  </si>
  <si>
    <t>549300GKFG0RYRRQ1414</t>
  </si>
  <si>
    <t>PL - ALIOR BANK SA</t>
  </si>
  <si>
    <t>259400QHDOZWMJ103294</t>
  </si>
  <si>
    <t>PL - BANK BPH SA</t>
  </si>
  <si>
    <t>H8MIG1MMPR6JXUQVBM04</t>
  </si>
  <si>
    <t>PL - BANK HANDLOWY W WARSZAWIE SA</t>
  </si>
  <si>
    <t>XLEZHWWOI4HFQDGL4793</t>
  </si>
  <si>
    <t>PL - BANK OCHRONY SRODOWISKA SA</t>
  </si>
  <si>
    <t>MKP1B7E76TN04CD85Z79</t>
  </si>
  <si>
    <t>PL - GETIN NOBLE BANK SA</t>
  </si>
  <si>
    <t>2594000SEGUR418W2G08</t>
  </si>
  <si>
    <t>PL - POWSZECHNA KASA OSZCZEDNOSCI BANK POLSKI S.A. (PKO BANK POLSKI)</t>
  </si>
  <si>
    <t>P4GTT6GF1W40CVIMFR43</t>
  </si>
  <si>
    <t>PT - Banco BPI, SA</t>
  </si>
  <si>
    <t>3DM5DPGI3W6OU6GJ4N92</t>
  </si>
  <si>
    <t>PT - Banco Comercial Português, SA</t>
  </si>
  <si>
    <t>JU1U6S0DG9YLT7N8ZV32</t>
  </si>
  <si>
    <t>PT - Caixa Geral de Depósitos, SA</t>
  </si>
  <si>
    <t>TO822O0VT80V06K0FH57</t>
  </si>
  <si>
    <t>SI - Nova Kreditna Banka Maribor d.d.</t>
  </si>
  <si>
    <t>549300J0GSZ83GTKBZ89</t>
  </si>
  <si>
    <t>SI - Nova Ljubljanska banka d. d.</t>
  </si>
  <si>
    <t>5493001BABFV7P27OW30</t>
  </si>
  <si>
    <t>SI - SID - Slovenska izvozna in razvojna banka, d.d.</t>
  </si>
  <si>
    <t>549300BZ3GKOJ13V6F87</t>
  </si>
  <si>
    <t>ES - Banco Bilbao Vizcaya Argentaria, S.A.</t>
  </si>
  <si>
    <t>K8MS7FD7N5Z2WQ51AZ71</t>
  </si>
  <si>
    <t>ES - Banco de Sabadell, S.A.</t>
  </si>
  <si>
    <t>SI5RG2M0WQQLZCXKRM20</t>
  </si>
  <si>
    <t>ES - Banco Financiero y de Ahorros, S.A.</t>
  </si>
  <si>
    <t>549300GT0XFTFHGOIS94</t>
  </si>
  <si>
    <t>ES - Banco Mare Nostrum, S.A.</t>
  </si>
  <si>
    <t>549300PY124PITBSWN73</t>
  </si>
  <si>
    <t>ES - Banco Popular Español, S.A.</t>
  </si>
  <si>
    <t>80H66LPTVDLM0P28XF25</t>
  </si>
  <si>
    <t>ES - Banco Santander, S.A.</t>
  </si>
  <si>
    <t>5493006QMFDDMYWIAM13</t>
  </si>
  <si>
    <t>ES - Bankinter, S.A.</t>
  </si>
  <si>
    <t>VWMYAEQSTOPNV0SUGU82</t>
  </si>
  <si>
    <t>ES - Caja de Ahorros y Pensiones de Barcelona</t>
  </si>
  <si>
    <t>7CUNS533WID6K7DGFI87</t>
  </si>
  <si>
    <t>ES - Cajas Rurales Unidas, Sociedad Cooperativa de Crédito</t>
  </si>
  <si>
    <t>635400CE9HHFB55PEY43</t>
  </si>
  <si>
    <t>ES - Catalunya Banc, S.A.</t>
  </si>
  <si>
    <t>549300I84DXMIK4UUL30</t>
  </si>
  <si>
    <t>ES - Caja de Ahorros y M.P. de Zaragoza, Aragón y Rioja</t>
  </si>
  <si>
    <t>549300OLBL49CW8CT155</t>
  </si>
  <si>
    <t>ES - Kutxabank, S.A.</t>
  </si>
  <si>
    <t>549300U4LIZV0REEQQ46</t>
  </si>
  <si>
    <t>ES - Liberbank, S.A.</t>
  </si>
  <si>
    <t>635400XT3V7WHLSFYY25</t>
  </si>
  <si>
    <t>ES - NCG Banco, S.A.</t>
  </si>
  <si>
    <t>54930056IRBXK0Q1FP96</t>
  </si>
  <si>
    <t>ES - MPCA Ronda, Cádiz, Almería, Málaga, Antequera y Jaén</t>
  </si>
  <si>
    <t>5493007SJLLCTM6J6M37</t>
  </si>
  <si>
    <t>SE - Nordea Bank AB (publ)</t>
  </si>
  <si>
    <t>6SCPQ280AIY8EP3XFW53</t>
  </si>
  <si>
    <t>SE - Skandinaviska Enskilda Banken AB (publ) (SEB)</t>
  </si>
  <si>
    <t>F3JS33DEI6XQ4ZBPTN86</t>
  </si>
  <si>
    <t>SE - Svenska Handelsbanken AB (publ)</t>
  </si>
  <si>
    <t>NHBDILHZTYCNBV5UYZ31</t>
  </si>
  <si>
    <t>SE - Swedbank AB (publ)</t>
  </si>
  <si>
    <t>M312WZV08Y7LYUC71685</t>
  </si>
  <si>
    <t>UK - Barclays plc</t>
  </si>
  <si>
    <t>G5GSEF7VJP5I7OUK5573</t>
  </si>
  <si>
    <t>UK - HSBC Holdings plc</t>
  </si>
  <si>
    <t>MLU0ZO3ML4LN2LL2TL39</t>
  </si>
  <si>
    <t>UK - Lloyds Banking Group plc</t>
  </si>
  <si>
    <t>549300PPXHEU2JF0AM85</t>
  </si>
  <si>
    <t>UK - Royal Bank of Scotland Group plc</t>
  </si>
  <si>
    <t>2138005O9XJIJN4JPN90</t>
  </si>
  <si>
    <t>Capital</t>
  </si>
  <si>
    <t>(mln EUR,  %)</t>
  </si>
  <si>
    <t>As of 31/12/2016</t>
  </si>
  <si>
    <t>As of 30/06/2017</t>
  </si>
  <si>
    <t>COREP CODE</t>
  </si>
  <si>
    <t>REGULATION</t>
  </si>
  <si>
    <t xml:space="preserve">OWN FUNDS
Transitional period
</t>
  </si>
  <si>
    <t>A</t>
  </si>
  <si>
    <t>OWN FUNDS</t>
  </si>
  <si>
    <t xml:space="preserve">C 01.00 (r010,c010) </t>
  </si>
  <si>
    <t>Articles 4(118) and 72 of CRR</t>
  </si>
  <si>
    <t>A.1</t>
  </si>
  <si>
    <t>COMMON EQUITY TIER 1 CAPITAL (net of deductions and after applying transitional adjustments)</t>
  </si>
  <si>
    <t xml:space="preserve">C 01.00 (r020,c010) </t>
  </si>
  <si>
    <t>Article 50 of CRR</t>
  </si>
  <si>
    <t>A.1.1</t>
  </si>
  <si>
    <t>Capital instruments eligible as CET1 Capital (including share premium and net own capital instruments)</t>
  </si>
  <si>
    <t xml:space="preserve">C 01.00 (r030,c010) </t>
  </si>
  <si>
    <t>Articles 26(1) points (a) and (b), 27 to 29, 36(1) point (f) and 42 of CRR</t>
  </si>
  <si>
    <t>A.1.2</t>
  </si>
  <si>
    <t>Retained earnings</t>
  </si>
  <si>
    <t xml:space="preserve">C 01.00 (r130,c010) </t>
  </si>
  <si>
    <t>Articles 26(1) point (c), 26(2) and 36 (1) points (a) and (l) of CRR</t>
  </si>
  <si>
    <t>A.1.3</t>
  </si>
  <si>
    <t>Accumulated other comprehensive income</t>
  </si>
  <si>
    <t xml:space="preserve">C 01.00 (r180,c010) </t>
  </si>
  <si>
    <t>Articles 4(100), 26(1) point (d) and  36 (1) point (l) of CRR</t>
  </si>
  <si>
    <t>A.1.4</t>
  </si>
  <si>
    <t>Other Reserves</t>
  </si>
  <si>
    <t xml:space="preserve">C 01.00 (r200,c010) </t>
  </si>
  <si>
    <t>Articles 4(117) and 26(1) point (e) of CRR</t>
  </si>
  <si>
    <t>A.1.5</t>
  </si>
  <si>
    <t>Funds for general banking risk</t>
  </si>
  <si>
    <t xml:space="preserve">C 01.00 (r210,c010) </t>
  </si>
  <si>
    <t xml:space="preserve">Articles 4(112), 26(1) point (f) and  36 (1) point (l) of CRR </t>
  </si>
  <si>
    <t>A.1.6</t>
  </si>
  <si>
    <t>Minority interest given recognition in CET1 capital</t>
  </si>
  <si>
    <t xml:space="preserve">C 01.00 (r230,c010) </t>
  </si>
  <si>
    <t>Article 84 of CRR</t>
  </si>
  <si>
    <t>A.1.7</t>
  </si>
  <si>
    <t>Adjustments to CET1 due to prudential filters</t>
  </si>
  <si>
    <t xml:space="preserve">C 01.00 (r250,c010) </t>
  </si>
  <si>
    <t>Articles 32 to 35 of and  36 (1) point (l) of CRR</t>
  </si>
  <si>
    <t>A.1.8</t>
  </si>
  <si>
    <t xml:space="preserve">(-) Intangible assets (including Goodwill) </t>
  </si>
  <si>
    <t xml:space="preserve">C 01.00 (r300,c010) + C 01.00 (r340,c010) </t>
  </si>
  <si>
    <t>Articles 4(113), 36(1) point (b) and 37 of CRR. Articles 4(115), 36(1) point (b) and 37 point (a) of CCR</t>
  </si>
  <si>
    <t>A.1.9</t>
  </si>
  <si>
    <t xml:space="preserve">(-) DTAs that rely on future profitability and do not arise from temporary differences net of associated DTLs </t>
  </si>
  <si>
    <t xml:space="preserve">C 01.00 (r370,c010) </t>
  </si>
  <si>
    <t>Articles 36(1) point (c) and 38 of CRR</t>
  </si>
  <si>
    <t>A.1.10</t>
  </si>
  <si>
    <t>(-) IRB shortfall of credit risk adjustments to expected losses</t>
  </si>
  <si>
    <t xml:space="preserve">C 01.00 (r380,c010) </t>
  </si>
  <si>
    <t>Articles 36(1) point (d), 40 and 159 of CRR</t>
  </si>
  <si>
    <t>A.1.11</t>
  </si>
  <si>
    <t>(-) Defined benefit pension fund assets</t>
  </si>
  <si>
    <t xml:space="preserve">C 01.00 (r390,c010) </t>
  </si>
  <si>
    <t>Articles 4(109), 36(1) point (e) and 41 of CRR</t>
  </si>
  <si>
    <t>A.1.12</t>
  </si>
  <si>
    <t>(-) Reciprocal cross holdings in CET1 Capital</t>
  </si>
  <si>
    <t xml:space="preserve">C 01.00 (r430,c010) </t>
  </si>
  <si>
    <t>Articles 4(122), 36(1) point (g) and 44 of CRR</t>
  </si>
  <si>
    <t>A.1.13</t>
  </si>
  <si>
    <t>(-) Excess deduction from AT1 items over AT1 Capital</t>
  </si>
  <si>
    <t xml:space="preserve">C 01.00 (r440,c010) </t>
  </si>
  <si>
    <t>Article 36(1) point (j) of CRR</t>
  </si>
  <si>
    <t>A.1.14</t>
  </si>
  <si>
    <t>(-) Deductions related to assets which can alternatively be subject to a 1.250% risk weight</t>
  </si>
  <si>
    <t xml:space="preserve">C 01.00 (r450,c010) + C 01.00 (r460,c010) + C 01.00 (r470,c010)  + C 01.00 (r471,c010)+ C 01.00 (r472,c010) </t>
  </si>
  <si>
    <t>Articles 4(36), 36(1) point (k) (i) and 89 to 91 of CRR; Articles 36(1) point (k) (ii), 243(1) point (b), 244(1) point (b) and 258 of CRR; Articles 36(1) point k) (iii)  and 379(3) of CRR; Articles 36(1) point k) (iv)  and 153(8) of CRR and Articles 36(1) point k) (v)  and 155(4) of CRR.</t>
  </si>
  <si>
    <t>A.1.14.1</t>
  </si>
  <si>
    <t xml:space="preserve">  Of which: from securitisation positions (-)</t>
  </si>
  <si>
    <t xml:space="preserve">C 01.00 (r460,c010) </t>
  </si>
  <si>
    <t>Articles 36(1) point (k) (ii), 243(1) point (b), 244(1) point (b) and 258 of CRR</t>
  </si>
  <si>
    <t>A.1.15</t>
  </si>
  <si>
    <t>(-) Holdings of CET1 capital instruments of financial sector entities where the institiution does not have a significant investment</t>
  </si>
  <si>
    <t xml:space="preserve">C 01.00 (r480,c010) </t>
  </si>
  <si>
    <t>Articles 4(27), 36(1) point (h); 43 to 46, 49 (2) and (3)  and 79 of CRR</t>
  </si>
  <si>
    <t>A.1.16</t>
  </si>
  <si>
    <t>(-) Deductible DTAs that rely on future profitability and arise from temporary differences</t>
  </si>
  <si>
    <t xml:space="preserve">C 01.00 (r490,c010) </t>
  </si>
  <si>
    <t>Articles 36(1) point (c) and 38; Articles 48(1) point (a) and 48(2) of CRR</t>
  </si>
  <si>
    <t>A.1.17</t>
  </si>
  <si>
    <t>(-) Holdings of CET1 capital instruments of financial sector entities where the institiution has a significant investment</t>
  </si>
  <si>
    <t xml:space="preserve">C 01.00 (r500,c010) </t>
  </si>
  <si>
    <t>Articles 4(27); 36(1) point (i); 43, 45; 47; 48(1) point (b); 49(1) to (3) and 79 of CRR</t>
  </si>
  <si>
    <t>A.1.18</t>
  </si>
  <si>
    <t xml:space="preserve">(-) Amount exceding the 17.65% threshold </t>
  </si>
  <si>
    <t xml:space="preserve">C 01.00 (r510,c010) </t>
  </si>
  <si>
    <t>Article 48 of CRR</t>
  </si>
  <si>
    <t>A.1.19</t>
  </si>
  <si>
    <t>(-) Additional deductions of CET1 Capital due to Article 3 CRR</t>
  </si>
  <si>
    <t xml:space="preserve">C 01.00 (r524,c010) </t>
  </si>
  <si>
    <t>Article 3 CRR</t>
  </si>
  <si>
    <t>A.1.20</t>
  </si>
  <si>
    <t>CET1 capital elements or deductions - other</t>
  </si>
  <si>
    <t xml:space="preserve">C 01.00 (r529,c010) </t>
  </si>
  <si>
    <t>-</t>
  </si>
  <si>
    <t>A.1.21</t>
  </si>
  <si>
    <t>Transitional adjustments</t>
  </si>
  <si>
    <t>CA1 {1.1.1.6 + 1.1.1.8 + 1.1.1.26}</t>
  </si>
  <si>
    <t>A.1.21.1</t>
  </si>
  <si>
    <t>Transitional adjustments due to grandfathered CET1 Capital instruments (+/-)</t>
  </si>
  <si>
    <t xml:space="preserve">C 01.00 (r220,c010) </t>
  </si>
  <si>
    <t>Articles 483(1) to (3), and 484 to 487 of CRR</t>
  </si>
  <si>
    <t>A.1.21.2</t>
  </si>
  <si>
    <t>Transitional adjustments due to additional minority interests (+/-)</t>
  </si>
  <si>
    <t xml:space="preserve">C 01.00 (r240,c010) </t>
  </si>
  <si>
    <t>Articles 479 and 480 of CRR</t>
  </si>
  <si>
    <t>A.1.21.3</t>
  </si>
  <si>
    <t>Other transitional adjustments to CET1 Capital (+/-)</t>
  </si>
  <si>
    <t>C 01.00 (r520,c010)</t>
  </si>
  <si>
    <t>Articles 469 to 472, 478 and 481 of CRR</t>
  </si>
  <si>
    <t>A.2</t>
  </si>
  <si>
    <t>ADDITIONAL TIER 1 CAPITAL (net of deductions and after transitional adjustments)</t>
  </si>
  <si>
    <t xml:space="preserve">C 01.00 (r530,c010) </t>
  </si>
  <si>
    <t>Article 61 of CRR</t>
  </si>
  <si>
    <t>A.2.1</t>
  </si>
  <si>
    <t>Additional Tier 1 Capital instruments</t>
  </si>
  <si>
    <t>C 01.00 (r540,c010) + C 01.00 (r670,c010)</t>
  </si>
  <si>
    <t>A.2.2</t>
  </si>
  <si>
    <t>(-) Excess deduction from T2 items over T2 capital</t>
  </si>
  <si>
    <t>C 01.00 (r720,c010)</t>
  </si>
  <si>
    <t>A.2.3</t>
  </si>
  <si>
    <t>Other Additional Tier 1 Capital components and deductions</t>
  </si>
  <si>
    <t>C 01.00 (r690,c010) + C 01.00 (r700,c010) + C 01.00 (r710,c010)  + C 01.00 (r740,c010) + C 01.00 (r744,c010) + C 01.00 (r748,c010)</t>
  </si>
  <si>
    <t>A.2.4</t>
  </si>
  <si>
    <t>Additional Tier 1 transitional adjustments</t>
  </si>
  <si>
    <t>C 01.00 (r660,c010) + C 01.00 (r680,c010) + C 01.00 (r730,c010)</t>
  </si>
  <si>
    <t>A.3</t>
  </si>
  <si>
    <t>TIER 1 CAPITAL (net of deductions and after transitional adjustments)</t>
  </si>
  <si>
    <t xml:space="preserve">C 01.00 (r015,c010) </t>
  </si>
  <si>
    <t>Article 25 of CRR</t>
  </si>
  <si>
    <t>A.4</t>
  </si>
  <si>
    <t>TIER 2 CAPITAL (net of deductions and after transitional adjustments)</t>
  </si>
  <si>
    <t xml:space="preserve">C 01.00 (r750,c010) </t>
  </si>
  <si>
    <t>Article 71 of CRR</t>
  </si>
  <si>
    <t>A.4.1</t>
  </si>
  <si>
    <t>Tier 2 Capital instruments</t>
  </si>
  <si>
    <t>C 01.00 (r760,c010) + C 01.00 (r890,c010)</t>
  </si>
  <si>
    <t>A.4.2</t>
  </si>
  <si>
    <t>Other Tier 2 Capital components and deductions</t>
  </si>
  <si>
    <t>C 01.00 (r910,c010) + C 01.00 (r920,c010) + C 01.00 (r930,c010) + C 01.00 (r940,c010) + C 01.00 (r950,c010) + C 01.00 (r970,c010) + C 01.00 (r974,c010) + C 01.00 (r978,c010)</t>
  </si>
  <si>
    <t>A.4.3</t>
  </si>
  <si>
    <t>Tier 2 transitional adjustments</t>
  </si>
  <si>
    <t>C 01.00 (r880,c010) + C 01.00 (r900,c010) + C 01.00 (r960,c010)</t>
  </si>
  <si>
    <t>OWN FUNDS REQUIREMENTS</t>
  </si>
  <si>
    <t>B</t>
  </si>
  <si>
    <t>TOTAL RISK EXPOSURE AMOUNT</t>
  </si>
  <si>
    <t xml:space="preserve">C 02.00 (r010,c010) </t>
  </si>
  <si>
    <t>Articles 92(3), 95, 96 and 98 of CRR</t>
  </si>
  <si>
    <t>B.1</t>
  </si>
  <si>
    <t xml:space="preserve">  Of which: Transitional adjustments included</t>
  </si>
  <si>
    <t>C 05.01 (r010;c040)</t>
  </si>
  <si>
    <t>CAPITAL RATIOS (%)
Transitional period</t>
  </si>
  <si>
    <t>C.1</t>
  </si>
  <si>
    <t>COMMON EQUITY TIER 1 CAPITAL RATIO (transitional period)</t>
  </si>
  <si>
    <t>CA3 {1}</t>
  </si>
  <si>
    <t>C.2</t>
  </si>
  <si>
    <t>TIER 1 CAPITAL RATIO (transitional period)</t>
  </si>
  <si>
    <t>CA3 {3}</t>
  </si>
  <si>
    <t>C.3</t>
  </si>
  <si>
    <t>TOTAL CAPITAL RATIO (transitional period)</t>
  </si>
  <si>
    <t>CA3 {5}</t>
  </si>
  <si>
    <t>CET1 Capital
Fully loaded</t>
  </si>
  <si>
    <t>D</t>
  </si>
  <si>
    <t>COMMON EQUITY TIER 1 CAPITAL (fully loaded)</t>
  </si>
  <si>
    <t>[A.1-A.1.13-A.1.21+MIN(A.2+A.1.13-A.2.2-A.2.4+MIN(A.4+A.2.2-A.4.3,0),0)]</t>
  </si>
  <si>
    <r>
      <t>CET1 RATIO (%)
Fully loaded</t>
    </r>
    <r>
      <rPr>
        <b/>
        <vertAlign val="superscript"/>
        <sz val="12"/>
        <color theme="0"/>
        <rFont val="Tahoma"/>
        <family val="2"/>
      </rPr>
      <t>1</t>
    </r>
  </si>
  <si>
    <t>E</t>
  </si>
  <si>
    <t>COMMON EQUITY TIER 1 CAPITAL RATIO (fully loaded)</t>
  </si>
  <si>
    <t>[D.1]/[B-B.1]</t>
  </si>
  <si>
    <r>
      <rPr>
        <vertAlign val="superscript"/>
        <sz val="10"/>
        <color indexed="8"/>
        <rFont val="Tahoma"/>
        <family val="2"/>
      </rPr>
      <t>(1)</t>
    </r>
    <r>
      <rPr>
        <sz val="10"/>
        <color indexed="8"/>
        <rFont val="Tahoma"/>
        <family val="2"/>
      </rPr>
      <t xml:space="preserve"> Fully loaded CET1 capital ratio estimation based on the formulae stated in column “COREP CODE”</t>
    </r>
  </si>
  <si>
    <t>Leverage ratio</t>
  </si>
  <si>
    <t>Tier 1 capital - transitional definition</t>
  </si>
  <si>
    <t xml:space="preserve">C 47.00 (r320,c010) </t>
  </si>
  <si>
    <t>Article 429 of the CRR; Delegated Regulation (EU) 2015/62 of 10 October 2014 amending CRR</t>
  </si>
  <si>
    <t>Tier 1 capital - fully phased-in definition</t>
  </si>
  <si>
    <t xml:space="preserve">C 47.00 (r310,c010) </t>
  </si>
  <si>
    <t>Total leverage ratio exposures - using a transitional definition of Tier 1 capital</t>
  </si>
  <si>
    <t xml:space="preserve">C 47.00 (r300,c010) </t>
  </si>
  <si>
    <t>B.2</t>
  </si>
  <si>
    <t>Total leverage ratio exposures - using a fully phased-in definition of Tier 1 capital</t>
  </si>
  <si>
    <t xml:space="preserve">C 47.00 (r290,c010) </t>
  </si>
  <si>
    <t>Leverage ratio - using a transitional definition of Tier 1 capital</t>
  </si>
  <si>
    <t xml:space="preserve">C 47.00 (r340,c010) </t>
  </si>
  <si>
    <t>Leverage ratio - using a fully phased-in definition of Tier 1 capital</t>
  </si>
  <si>
    <t xml:space="preserve">C 47.00 (r330,c010) </t>
  </si>
  <si>
    <t xml:space="preserve"> </t>
  </si>
  <si>
    <t>Risk exposure amounts</t>
  </si>
  <si>
    <t>(mln EUR)</t>
  </si>
  <si>
    <t>as of 30/06/2017</t>
  </si>
  <si>
    <t>Risk exposure amounts for credit risk</t>
  </si>
  <si>
    <t xml:space="preserve">  Risk exposure amount for securitisation and re-securitisations in the banking book</t>
  </si>
  <si>
    <t xml:space="preserve">  Risk exposure amount for contributions to the default fund of a CCP</t>
  </si>
  <si>
    <t xml:space="preserve">  Risk exposure amount Other credit risk</t>
  </si>
  <si>
    <t>Risk exposure amount for position, foreign exchange and commodities (Market risk)</t>
  </si>
  <si>
    <r>
      <t xml:space="preserve">  of which: Risk exposure amount for securitisation and re-securitisations in the trading book</t>
    </r>
    <r>
      <rPr>
        <b/>
        <vertAlign val="superscript"/>
        <sz val="11"/>
        <color theme="0"/>
        <rFont val="Verdana"/>
        <family val="2"/>
      </rPr>
      <t>1</t>
    </r>
  </si>
  <si>
    <t>Risk exposure amount for Credit Valuation Adjustment</t>
  </si>
  <si>
    <t>Risk exposure amount for operational risk</t>
  </si>
  <si>
    <t>Other risk exposure amounts</t>
  </si>
  <si>
    <t>Total Risk Exposure Amount</t>
  </si>
  <si>
    <r>
      <t xml:space="preserve"> </t>
    </r>
    <r>
      <rPr>
        <vertAlign val="superscript"/>
        <sz val="10"/>
        <rFont val="Tahoma"/>
        <family val="2"/>
      </rPr>
      <t xml:space="preserve">(1) </t>
    </r>
    <r>
      <rPr>
        <sz val="10"/>
        <rFont val="Tahoma"/>
        <family val="2"/>
      </rPr>
      <t>May include hedges, which are not securitisation positions, as per Article 338.3 of CRR</t>
    </r>
  </si>
  <si>
    <t>P&amp;L</t>
  </si>
  <si>
    <t>Interest income</t>
  </si>
  <si>
    <t>Of which debt securities income</t>
  </si>
  <si>
    <t>Of which loans and advances income</t>
  </si>
  <si>
    <t>Interest expenses</t>
  </si>
  <si>
    <t>(Of which deposits expenses)</t>
  </si>
  <si>
    <t>(Of which debt securities issued expenses)</t>
  </si>
  <si>
    <t>(Expenses on share capital repayable on demand)</t>
  </si>
  <si>
    <t>Dividend income</t>
  </si>
  <si>
    <t>Net Fee and commission income</t>
  </si>
  <si>
    <t>Gains or (-) losses on derecognition of financial assets and liabilities not measured at fair value through profit or loss, and of non financial assets, net</t>
  </si>
  <si>
    <t>Gains or (-) losses on financial assets and liabilities held for trading, net</t>
  </si>
  <si>
    <t>Gains or (-) losses on financial assets and liabilities designated at fair value through profit or loss, net</t>
  </si>
  <si>
    <t xml:space="preserve">Gains or (-) losses from hedge accounting, net </t>
  </si>
  <si>
    <t>Exchange differences [gain or (-) loss], net</t>
  </si>
  <si>
    <t>Net other operating income /(expenses)</t>
  </si>
  <si>
    <t>TOTAL OPERATING INCOME, NET</t>
  </si>
  <si>
    <t>(Administrative expenses)</t>
  </si>
  <si>
    <t>(Depreciation)</t>
  </si>
  <si>
    <t>(Provisions or (-) reversal of provisions)</t>
  </si>
  <si>
    <t>(Commitments and guarantees given)</t>
  </si>
  <si>
    <t>(Other provisions)</t>
  </si>
  <si>
    <r>
      <t>Of which pending legal issues and tax litigation</t>
    </r>
    <r>
      <rPr>
        <vertAlign val="superscript"/>
        <sz val="11"/>
        <color theme="0"/>
        <rFont val="Tahoma"/>
        <family val="2"/>
      </rPr>
      <t>1</t>
    </r>
  </si>
  <si>
    <r>
      <t>Of which restructuring</t>
    </r>
    <r>
      <rPr>
        <vertAlign val="superscript"/>
        <sz val="11"/>
        <color theme="0"/>
        <rFont val="Tahoma"/>
        <family val="2"/>
      </rPr>
      <t>1</t>
    </r>
  </si>
  <si>
    <t>(Impairment or (-) reversal of impairment on financial assets not measured at fair value through profit or loss)</t>
  </si>
  <si>
    <t>(Loans and receivables)</t>
  </si>
  <si>
    <t xml:space="preserve">(Held to maturity investments, AFS assets and financial assets measured at cost) </t>
  </si>
  <si>
    <t>(Impairment or (-) reversal of impairment of investments in subsidaries, joint ventures and associates and on non-financial assets)</t>
  </si>
  <si>
    <t>(of which Goodwill)</t>
  </si>
  <si>
    <t>Negative goodwill recognised in profit or loss</t>
  </si>
  <si>
    <t>Share of the profit or (-) loss of investments in subsidaries, joint ventures and associates</t>
  </si>
  <si>
    <t xml:space="preserve">Profit or (-) loss from non-current assets and disposal groups classified as held for sale not qualifying as discontinued operations    </t>
  </si>
  <si>
    <t>PROFIT OR (-) LOSS BEFORE TAX FROM CONTINUING OPERATIONS</t>
  </si>
  <si>
    <t>PROFIT OR (-) LOSS AFTER TAX FROM CONTINUING OPERATIONS</t>
  </si>
  <si>
    <t xml:space="preserve">Profit  or (-) loss after tax from discontinued operations    </t>
  </si>
  <si>
    <t>PROFIT OR (-) LOSS FOR THE YEAR</t>
  </si>
  <si>
    <t>Of which attributable to owners of the parent</t>
  </si>
  <si>
    <r>
      <rPr>
        <vertAlign val="superscript"/>
        <sz val="10"/>
        <color theme="1"/>
        <rFont val="Tahoma"/>
        <family val="2"/>
      </rPr>
      <t xml:space="preserve"> (1) </t>
    </r>
    <r>
      <rPr>
        <sz val="10"/>
        <color theme="1"/>
        <rFont val="Tahoma"/>
        <family val="2"/>
      </rPr>
      <t>Information available only as of end of the year</t>
    </r>
  </si>
  <si>
    <t>Market Risk</t>
  </si>
  <si>
    <t>SA</t>
  </si>
  <si>
    <t>IM</t>
  </si>
  <si>
    <r>
      <t xml:space="preserve">VaR </t>
    </r>
    <r>
      <rPr>
        <b/>
        <i/>
        <sz val="11"/>
        <color theme="0"/>
        <rFont val="Tahoma"/>
        <family val="2"/>
      </rPr>
      <t>(Memorandum item)</t>
    </r>
  </si>
  <si>
    <r>
      <t xml:space="preserve">STRESSED VaR </t>
    </r>
    <r>
      <rPr>
        <b/>
        <i/>
        <sz val="11"/>
        <color theme="0"/>
        <rFont val="Tahoma"/>
        <family val="2"/>
      </rPr>
      <t>(Memorandum item)</t>
    </r>
  </si>
  <si>
    <t>INCREMENTAL DEFAULT AND MIGRATION RISK CAPITAL CHARGE</t>
  </si>
  <si>
    <t>ALL PRICE RISKS CAPITAL CHARGE FOR CTP</t>
  </si>
  <si>
    <t>MULTIPLICATION FACTOR (mc) x AVERAGE OF PREVIOUS 60 WORKING DAYS (VaRavg)</t>
  </si>
  <si>
    <t>PREVIOUS DAY (VaRt-1)</t>
  </si>
  <si>
    <t>MULTIPLICATION FACTOR (ms) x AVERAGE OF PREVIOUS 60 WORKING DAYS (SVaRavg)</t>
  </si>
  <si>
    <t>LATEST AVAILABLE (SVaRt-1)</t>
  </si>
  <si>
    <t>12 WEEKS AVERAGE MEASURE</t>
  </si>
  <si>
    <t>LAST MEASURE</t>
  </si>
  <si>
    <t>FLOOR</t>
  </si>
  <si>
    <t>Traded Debt Instruments</t>
  </si>
  <si>
    <t xml:space="preserve">    Of which: General risk</t>
  </si>
  <si>
    <t xml:space="preserve">    Of which: Specific risk</t>
  </si>
  <si>
    <t>Equities</t>
  </si>
  <si>
    <t>Foreign exchange risk</t>
  </si>
  <si>
    <t>Commodities risk</t>
  </si>
  <si>
    <t>Total</t>
  </si>
  <si>
    <t>Credit Risk - Standardised Approach</t>
  </si>
  <si>
    <t>Standardised Approach</t>
  </si>
  <si>
    <r>
      <t>Original Exposure</t>
    </r>
    <r>
      <rPr>
        <b/>
        <vertAlign val="superscript"/>
        <sz val="11"/>
        <color theme="0"/>
        <rFont val="Tahoma"/>
        <family val="2"/>
      </rPr>
      <t>1</t>
    </r>
  </si>
  <si>
    <r>
      <t xml:space="preserve"> Exposure Value</t>
    </r>
    <r>
      <rPr>
        <b/>
        <vertAlign val="superscript"/>
        <sz val="11"/>
        <color theme="0"/>
        <rFont val="Tahoma"/>
        <family val="2"/>
      </rPr>
      <t>1</t>
    </r>
  </si>
  <si>
    <t>Risk exposure amount</t>
  </si>
  <si>
    <t>Value adjustments and provisions</t>
  </si>
  <si>
    <t>Consolidated data</t>
  </si>
  <si>
    <t>Central governments or central banks</t>
  </si>
  <si>
    <t xml:space="preserve">Regional governments or local authorities </t>
  </si>
  <si>
    <t>Public sector entities</t>
  </si>
  <si>
    <t xml:space="preserve">Multilateral Development Banks </t>
  </si>
  <si>
    <t>International Organisations</t>
  </si>
  <si>
    <t>Institutions</t>
  </si>
  <si>
    <t xml:space="preserve">Corporates </t>
  </si>
  <si>
    <t xml:space="preserve">     of which: SME</t>
  </si>
  <si>
    <t>Retail</t>
  </si>
  <si>
    <t>Secured by mortgages on immovable property</t>
  </si>
  <si>
    <t>Exposures in default</t>
  </si>
  <si>
    <t>Items associated with particularly high risk</t>
  </si>
  <si>
    <t>Covered bonds</t>
  </si>
  <si>
    <t>Claims on institutions and corporates with a ST credit assessment</t>
  </si>
  <si>
    <t>Collective investments undertakings (CIU)</t>
  </si>
  <si>
    <t>Equity</t>
  </si>
  <si>
    <t>Securitisation</t>
  </si>
  <si>
    <t>Other exposures</t>
  </si>
  <si>
    <t>Standardised Total</t>
  </si>
  <si>
    <r>
      <rPr>
        <vertAlign val="superscript"/>
        <sz val="10"/>
        <rFont val="Tahoma"/>
        <family val="2"/>
      </rPr>
      <t>(1)</t>
    </r>
    <r>
      <rPr>
        <sz val="10"/>
        <rFont val="Tahoma"/>
        <family val="2"/>
      </rPr>
      <t xml:space="preserve"> Original exposure, unlike Exposure value, is reported before taking into account any effect due to credit conversion factors or credit risk mitigation techniques (e.g. substitution effects). </t>
    </r>
  </si>
  <si>
    <r>
      <t>Value adjustments and provisions</t>
    </r>
    <r>
      <rPr>
        <b/>
        <vertAlign val="superscript"/>
        <sz val="11"/>
        <color theme="0"/>
        <rFont val="Tahoma"/>
        <family val="2"/>
      </rPr>
      <t>2</t>
    </r>
  </si>
  <si>
    <r>
      <t>Standardised Total</t>
    </r>
    <r>
      <rPr>
        <b/>
        <vertAlign val="superscript"/>
        <sz val="11"/>
        <color theme="0"/>
        <rFont val="Tahoma"/>
        <family val="2"/>
      </rPr>
      <t>2</t>
    </r>
  </si>
  <si>
    <r>
      <rPr>
        <vertAlign val="superscript"/>
        <sz val="10"/>
        <rFont val="Tahoma"/>
        <family val="2"/>
      </rPr>
      <t>(2)</t>
    </r>
    <r>
      <rPr>
        <sz val="10"/>
        <rFont val="Tahoma"/>
        <family val="2"/>
      </rPr>
      <t xml:space="preserve"> Total value adjustments and provisions per country of counterparty does not include Securistisation exposures</t>
    </r>
  </si>
  <si>
    <t>Credit Risk - IRB Approach</t>
  </si>
  <si>
    <t>IRB Approach</t>
  </si>
  <si>
    <t>Of which: defaulted</t>
  </si>
  <si>
    <t>Central banks and central governments</t>
  </si>
  <si>
    <t>Corporates</t>
  </si>
  <si>
    <t>Corporates - Of Which: Specialised Lending</t>
  </si>
  <si>
    <t>Corporates - Of Which: SME</t>
  </si>
  <si>
    <t>Retail - Secured on real estate property</t>
  </si>
  <si>
    <t>Retail - Secured on real estate property - Of Which: SME</t>
  </si>
  <si>
    <t>Retail - Secured on real estate property - Of Which: non-SME</t>
  </si>
  <si>
    <t>Retail - Qualifying Revolving</t>
  </si>
  <si>
    <t>Retail - Other Retail</t>
  </si>
  <si>
    <t>Retail - Other Retail - Of Which: SME</t>
  </si>
  <si>
    <t>Retail - Other Retail - Of Which: non-SME</t>
  </si>
  <si>
    <t>Other non credit-obligation assets</t>
  </si>
  <si>
    <t>IRB Total</t>
  </si>
  <si>
    <t xml:space="preserve">    2017 EU-wide Transparency Exercise</t>
  </si>
  <si>
    <t xml:space="preserve"> Sovereign Exposure</t>
  </si>
  <si>
    <t>Country / Region</t>
  </si>
  <si>
    <t>Financial assets: Carrying Amount</t>
  </si>
  <si>
    <t>Memo: breakdown by accounting portfolio</t>
  </si>
  <si>
    <r>
      <t>Held for trading</t>
    </r>
    <r>
      <rPr>
        <b/>
        <vertAlign val="superscript"/>
        <sz val="12"/>
        <color theme="0"/>
        <rFont val="Tahoma"/>
        <family val="2"/>
      </rPr>
      <t>1</t>
    </r>
    <r>
      <rPr>
        <b/>
        <sz val="12"/>
        <color theme="0"/>
        <rFont val="Tahoma"/>
        <family val="2"/>
      </rPr>
      <t xml:space="preserve">
</t>
    </r>
  </si>
  <si>
    <r>
      <t>Designated at fair value through profit or loss</t>
    </r>
    <r>
      <rPr>
        <b/>
        <vertAlign val="superscript"/>
        <sz val="12"/>
        <color theme="0"/>
        <rFont val="Tahoma"/>
        <family val="2"/>
      </rPr>
      <t>2</t>
    </r>
  </si>
  <si>
    <r>
      <t>Available-for-sale</t>
    </r>
    <r>
      <rPr>
        <b/>
        <vertAlign val="superscript"/>
        <sz val="12"/>
        <color theme="0"/>
        <rFont val="Tahoma"/>
        <family val="2"/>
      </rPr>
      <t>3</t>
    </r>
  </si>
  <si>
    <r>
      <t>Loans and Receivables</t>
    </r>
    <r>
      <rPr>
        <b/>
        <vertAlign val="superscript"/>
        <sz val="12"/>
        <color theme="0"/>
        <rFont val="Tahoma"/>
        <family val="2"/>
      </rPr>
      <t>4</t>
    </r>
  </si>
  <si>
    <t>Held-to-maturity investments</t>
  </si>
  <si>
    <t>of which: 
loans and advances</t>
  </si>
  <si>
    <t>of which: 
debt securities</t>
  </si>
  <si>
    <t>of which:
Loans and advances</t>
  </si>
  <si>
    <t>of which:
Debt securities</t>
  </si>
  <si>
    <t>TOTAL - ALL COUNTRIES</t>
  </si>
  <si>
    <t>Note:</t>
  </si>
  <si>
    <t>The information reported covers all exposures to “General governments” as defined in paragraph 41 (b) of Annex V of ITS on Supervisory reporting: “central governments, state or regional governments, and local governments, including administrative bodies and non-commercial undertakings, but excluding public companies and private companies held by these administrations</t>
  </si>
  <si>
    <t>that have a commercial activity (which shall be reported under “non-financial corporations”); social security funds; and international organisations, such as the European Community, the International Monetary Fund and the Bank for International Settlements.</t>
  </si>
  <si>
    <r>
      <rPr>
        <vertAlign val="superscript"/>
        <sz val="10"/>
        <rFont val="Tahoma"/>
        <family val="2"/>
      </rPr>
      <t>(1)</t>
    </r>
    <r>
      <rPr>
        <sz val="10"/>
        <rFont val="Tahoma"/>
        <family val="2"/>
      </rPr>
      <t xml:space="preserve"> Includes "Trading financial assets" portfolio for banks reporting under GAAP</t>
    </r>
  </si>
  <si>
    <r>
      <rPr>
        <vertAlign val="superscript"/>
        <sz val="10"/>
        <rFont val="Tahoma"/>
        <family val="2"/>
      </rPr>
      <t>(2)</t>
    </r>
    <r>
      <rPr>
        <sz val="10"/>
        <rFont val="Tahoma"/>
        <family val="2"/>
      </rPr>
      <t xml:space="preserve"> Includes "Non-trading non-derivative financial assets measured at fair value through profit or loss" portfolio for banks reporting under GAAP</t>
    </r>
  </si>
  <si>
    <r>
      <rPr>
        <vertAlign val="superscript"/>
        <sz val="10"/>
        <rFont val="Tahoma"/>
        <family val="2"/>
      </rPr>
      <t>(3)</t>
    </r>
    <r>
      <rPr>
        <sz val="10"/>
        <rFont val="Tahoma"/>
        <family val="2"/>
      </rPr>
      <t xml:space="preserve"> Includes "Non-trading non-derivative financial assets measured at fair value to equity" portfolio for banks reporting under GAAP</t>
    </r>
  </si>
  <si>
    <r>
      <rPr>
        <vertAlign val="superscript"/>
        <sz val="10"/>
        <rFont val="Tahoma"/>
        <family val="2"/>
      </rPr>
      <t>(4)</t>
    </r>
    <r>
      <rPr>
        <sz val="10"/>
        <rFont val="Tahoma"/>
        <family val="2"/>
      </rPr>
      <t xml:space="preserve"> Includes "Non-trading debt instruments measured at a cost-based method" and "Other non-trading non-derivative financial assets" portfolio for banks reporting under GAAP</t>
    </r>
  </si>
  <si>
    <t>Performing and non-performing exposures</t>
  </si>
  <si>
    <t>Gross carrying amount</t>
  </si>
  <si>
    <t>Accumulated impairment, accumulated changes in fair value due to credit risk and provisions</t>
  </si>
  <si>
    <t>Collaterals and financial guarantees received on non-performing exposures</t>
  </si>
  <si>
    <t>Of which performing but past due &gt;30 days and &lt;=90 days</t>
  </si>
  <si>
    <r>
      <t>Of which non-performing</t>
    </r>
    <r>
      <rPr>
        <b/>
        <vertAlign val="superscript"/>
        <sz val="11"/>
        <color theme="0"/>
        <rFont val="Tahoma"/>
        <family val="2"/>
      </rPr>
      <t>1</t>
    </r>
  </si>
  <si>
    <r>
      <t>On performing exposures</t>
    </r>
    <r>
      <rPr>
        <b/>
        <vertAlign val="superscript"/>
        <sz val="11"/>
        <color theme="0"/>
        <rFont val="Tahoma"/>
        <family val="2"/>
      </rPr>
      <t>2</t>
    </r>
  </si>
  <si>
    <r>
      <t>On non-performing exposures</t>
    </r>
    <r>
      <rPr>
        <b/>
        <vertAlign val="superscript"/>
        <sz val="11"/>
        <color theme="0"/>
        <rFont val="Tahoma"/>
        <family val="2"/>
      </rPr>
      <t>3</t>
    </r>
  </si>
  <si>
    <t>Debt securities (including at amortised cost  and fair value)</t>
  </si>
  <si>
    <t>Central banks</t>
  </si>
  <si>
    <t>General governments</t>
  </si>
  <si>
    <t>Credit institutions</t>
  </si>
  <si>
    <t>Other financial corporations</t>
  </si>
  <si>
    <t>Non-financial corporations</t>
  </si>
  <si>
    <t>Loans and advances(including at amortised cost  and fair value)</t>
  </si>
  <si>
    <t>of which: small and medium-sized enterprises at amortised cost</t>
  </si>
  <si>
    <t>Households</t>
  </si>
  <si>
    <t>DEBT INSTRUMENTS other than HFT</t>
  </si>
  <si>
    <t>OFF-BALANCE SHEET EXPOSURES</t>
  </si>
  <si>
    <r>
      <rPr>
        <vertAlign val="superscript"/>
        <sz val="10"/>
        <rFont val="Tahoma"/>
        <family val="2"/>
      </rPr>
      <t xml:space="preserve">(1) </t>
    </r>
    <r>
      <rPr>
        <sz val="10"/>
        <rFont val="Tahoma"/>
        <family val="2"/>
      </rPr>
      <t>For the definition of non-performing exposures please refer to COMMISSION IMPLEMENTING REGULATION (EU) 2015/227 of 9 January 2015, ANNEX V, Part 2-Template related instructions, subtitle 29</t>
    </r>
  </si>
  <si>
    <r>
      <rPr>
        <vertAlign val="superscript"/>
        <sz val="10"/>
        <rFont val="Tahoma"/>
        <family val="2"/>
      </rPr>
      <t>(2)</t>
    </r>
    <r>
      <rPr>
        <sz val="10"/>
        <rFont val="Tahoma"/>
        <family val="2"/>
      </rPr>
      <t xml:space="preserve"> Insitutions report here collective allowances for incurrred but not reported losses (instruments at amortised cost) and changes in fair value of performing exposures due to credit risk and provisions (instruments at fair value other than HFT)</t>
    </r>
  </si>
  <si>
    <r>
      <rPr>
        <vertAlign val="superscript"/>
        <sz val="10"/>
        <rFont val="Tahoma"/>
        <family val="2"/>
      </rPr>
      <t>(3)</t>
    </r>
    <r>
      <rPr>
        <sz val="10"/>
        <rFont val="Tahoma"/>
        <family val="2"/>
      </rPr>
      <t xml:space="preserve"> Insitutions report here specific allowances for financial assets, individually and collectively estimated  (instruments at amortised cost) and changes in fair value of NPE due to credit risk and provisions (instruments at fair value other than HFT)</t>
    </r>
  </si>
  <si>
    <t>Forborne exposures</t>
  </si>
  <si>
    <t>Gross carrying amount of exposures with forbearance measures</t>
  </si>
  <si>
    <t>Accumulated impairment, accumulated changes in fair value due to credit risk and provisions for exposures with forbearance measures</t>
  </si>
  <si>
    <t>Collateral and financial guarantees received on exposures with forbearance measures</t>
  </si>
  <si>
    <t>Accumulated impairment, accumulated changes in fair value due to credit risk and provisions  for exposures with forbearance measures</t>
  </si>
  <si>
    <t>Of which non-performing exposures with forbearance measures</t>
  </si>
  <si>
    <t>Of which on non-performing exposures with forbearance measures</t>
  </si>
  <si>
    <t>Loans and advances (including at amortised cost  and fair value)</t>
  </si>
  <si>
    <t>Loan commitments given</t>
  </si>
  <si>
    <r>
      <rPr>
        <vertAlign val="superscript"/>
        <sz val="10"/>
        <rFont val="Tahoma"/>
        <family val="2"/>
      </rPr>
      <t xml:space="preserve">(1) </t>
    </r>
    <r>
      <rPr>
        <sz val="10"/>
        <rFont val="Tahoma"/>
        <family val="2"/>
      </rPr>
      <t xml:space="preserve">For the definition of forborne exposures please refer to COMMISSION IMPLEMENTING REGULATION (EU) 2015/227 of 9 January 2015, ANNEX V, Part 2-Template related instructions, subtitle 30
</t>
    </r>
  </si>
  <si>
    <t>DENMARK</t>
  </si>
  <si>
    <t>SWEDEN</t>
  </si>
  <si>
    <t>Country of Counterpart 3</t>
  </si>
  <si>
    <t>Country of Counterpart 4</t>
  </si>
  <si>
    <t>Country of Counterpart 5</t>
  </si>
  <si>
    <t>Country of Counterpart 6</t>
  </si>
  <si>
    <t>Country of Counterpart 7</t>
  </si>
  <si>
    <t>Country of Counterpart 8</t>
  </si>
  <si>
    <t>Country of Counterpart 9</t>
  </si>
  <si>
    <t>Country of Counterpart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</si>
</sst>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_(* \(#,##0.00\);_(* &quot;-&quot;??_);_(@_)"/>
    <numFmt numFmtId="165" formatCode="dd/mm/yyyy;@"/>
    <numFmt numFmtId="166" formatCode="d/m/yy;@"/>
    <numFmt numFmtId="167" formatCode="0.0%"/>
    <numFmt numFmtId="168" formatCode="#,##0.0"/>
    <numFmt numFmtId="169" formatCode="_-* #,##0.00_-;\-* #,##0.00_-;_-* &quot;-&quot;??_-;_-@_-"/>
    <numFmt numFmtId="170" formatCode="yyyy\-mm\-dd;@"/>
    <numFmt numFmtId="171" formatCode="0.0"/>
    <numFmt numFmtId="172" formatCode="0.0000"/>
    <numFmt numFmtId="173" formatCode="0.0000%"/>
    <numFmt numFmtId="174" formatCode="_-* #,##0.00_-;\-* #,##0.00_-;_-* \-??_-;_-@_-"/>
    <numFmt numFmtId="175" formatCode="&quot;Yes&quot;;[Red]&quot;No&quot;"/>
    <numFmt numFmtId="176" formatCode="0.00000"/>
    <numFmt numFmtId="177" formatCode="[&gt;0]General"/>
  </numFmts>
  <fonts count="117">
    <font>
      <sz val="10"/>
      <name val="Arial"/>
      <family val="2"/>
    </font>
    <font>
      <sz val="11"/>
      <color theme="1"/>
      <name val="Calibri"/>
      <family val="2"/>
      <scheme val="minor"/>
    </font>
    <font>
      <b/>
      <sz val="18"/>
      <color theme="3"/>
      <name val="Cambria"/>
      <family val="2"/>
      <scheme val="major"/>
    </font>
    <font>
      <sz val="10"/>
      <name val="Arial"/>
      <family val="2"/>
    </font>
    <font>
      <b/>
      <sz val="26"/>
      <name val="Tahoma"/>
      <family val="2"/>
    </font>
    <font>
      <sz val="26"/>
      <name val="Albany AMT"/>
      <family val="2"/>
    </font>
    <font>
      <sz val="10"/>
      <color theme="0"/>
      <name val="Calibri"/>
      <family val="2"/>
    </font>
    <font>
      <b/>
      <sz val="28"/>
      <name val="Chiller"/>
      <family val="5"/>
    </font>
    <font>
      <b/>
      <sz val="14"/>
      <color theme="0"/>
      <name val="Tahoma"/>
      <family val="2"/>
    </font>
    <font>
      <sz val="14"/>
      <name val="Arial"/>
      <family val="2"/>
    </font>
    <font>
      <sz val="10"/>
      <color theme="0"/>
      <name val="Arial"/>
      <family val="2"/>
    </font>
    <font>
      <b/>
      <sz val="10"/>
      <name val="Arial"/>
      <family val="2"/>
    </font>
    <font>
      <sz val="9"/>
      <color indexed="8"/>
      <name val="Tahoma"/>
      <family val="2"/>
    </font>
    <font>
      <sz val="12"/>
      <color indexed="8"/>
      <name val="Tahoma"/>
      <family val="2"/>
    </font>
    <font>
      <sz val="9"/>
      <color theme="0"/>
      <name val="Tahoma"/>
      <family val="2"/>
    </font>
    <font>
      <b/>
      <sz val="20"/>
      <name val="Tahoma"/>
      <family val="2"/>
    </font>
    <font>
      <b/>
      <sz val="14"/>
      <name val="Tahoma"/>
      <family val="2"/>
    </font>
    <font>
      <sz val="14"/>
      <color indexed="8"/>
      <name val="Tahoma"/>
      <family val="2"/>
    </font>
    <font>
      <b/>
      <sz val="28"/>
      <color indexed="8"/>
      <name val="Tahoma"/>
      <family val="2"/>
    </font>
    <font>
      <sz val="10"/>
      <name val="Tahoma"/>
      <family val="2"/>
    </font>
    <font>
      <b/>
      <sz val="11"/>
      <color theme="0"/>
      <name val="Tahoma"/>
      <family val="2"/>
    </font>
    <font>
      <sz val="11"/>
      <color indexed="8"/>
      <name val="Tahoma"/>
      <family val="2"/>
    </font>
    <font>
      <b/>
      <sz val="12"/>
      <color theme="0"/>
      <name val="Tahoma"/>
      <family val="2"/>
    </font>
    <font>
      <b/>
      <sz val="11"/>
      <name val="Tahoma"/>
      <family val="2"/>
    </font>
    <font>
      <sz val="9"/>
      <name val="Tahoma"/>
      <family val="2"/>
    </font>
    <font>
      <sz val="11"/>
      <color theme="0"/>
      <name val="Tahoma"/>
      <family val="2"/>
    </font>
    <font>
      <sz val="11"/>
      <name val="Tahoma"/>
      <family val="2"/>
    </font>
    <font>
      <b/>
      <sz val="9"/>
      <color indexed="8"/>
      <name val="Tahoma"/>
      <family val="2"/>
    </font>
    <font>
      <b/>
      <sz val="11"/>
      <color indexed="8"/>
      <name val="Tahoma"/>
      <family val="2"/>
    </font>
    <font>
      <b/>
      <sz val="9"/>
      <name val="Tahoma"/>
      <family val="2"/>
    </font>
    <font>
      <b/>
      <vertAlign val="superscript"/>
      <sz val="12"/>
      <color theme="0"/>
      <name val="Tahoma"/>
      <family val="2"/>
    </font>
    <font>
      <sz val="10"/>
      <color indexed="8"/>
      <name val="Tahoma"/>
      <family val="2"/>
    </font>
    <font>
      <vertAlign val="superscript"/>
      <sz val="10"/>
      <color indexed="8"/>
      <name val="Tahoma"/>
      <family val="2"/>
    </font>
    <font>
      <i/>
      <sz val="9"/>
      <color indexed="8"/>
      <name val="Tahoma"/>
      <family val="2"/>
    </font>
    <font>
      <sz val="10"/>
      <name val="Times New Roman"/>
      <family val="1"/>
    </font>
    <font>
      <sz val="14"/>
      <name val="Tahoma"/>
      <family val="2"/>
    </font>
    <font>
      <b/>
      <vertAlign val="superscript"/>
      <sz val="11"/>
      <color theme="0"/>
      <name val="Verdana"/>
      <family val="2"/>
    </font>
    <font>
      <sz val="10"/>
      <color rgb="FFFF0000"/>
      <name val="Arial"/>
      <family val="2"/>
    </font>
    <font>
      <vertAlign val="superscript"/>
      <sz val="10"/>
      <name val="Tahoma"/>
      <family val="2"/>
    </font>
    <font>
      <sz val="11"/>
      <color theme="1"/>
      <name val="Tahoma"/>
      <family val="2"/>
    </font>
    <font>
      <b/>
      <u/>
      <sz val="8"/>
      <name val="Verdana"/>
      <family val="2"/>
    </font>
    <font>
      <i/>
      <sz val="10"/>
      <name val="Arial"/>
      <family val="2"/>
    </font>
    <font>
      <vertAlign val="superscript"/>
      <sz val="11"/>
      <color theme="0"/>
      <name val="Tahoma"/>
      <family val="2"/>
    </font>
    <font>
      <b/>
      <sz val="11"/>
      <color theme="1"/>
      <name val="Tahoma"/>
      <family val="2"/>
    </font>
    <font>
      <sz val="10"/>
      <color theme="1"/>
      <name val="Tahoma"/>
      <family val="2"/>
    </font>
    <font>
      <vertAlign val="superscript"/>
      <sz val="10"/>
      <color theme="1"/>
      <name val="Tahoma"/>
      <family val="2"/>
    </font>
    <font>
      <sz val="10"/>
      <name val="Helv"/>
    </font>
    <font>
      <b/>
      <i/>
      <sz val="11"/>
      <color theme="0"/>
      <name val="Tahoma"/>
      <family val="2"/>
    </font>
    <font>
      <sz val="18"/>
      <color theme="1"/>
      <name val="Tahoma"/>
      <family val="2"/>
    </font>
    <font>
      <b/>
      <sz val="14"/>
      <color theme="1"/>
      <name val="Tahoma"/>
      <family val="2"/>
    </font>
    <font>
      <sz val="14"/>
      <color theme="1"/>
      <name val="Tahoma"/>
      <family val="2"/>
    </font>
    <font>
      <sz val="18"/>
      <color rgb="FFFF0000"/>
      <name val="Tahoma"/>
      <family val="2"/>
    </font>
    <font>
      <b/>
      <vertAlign val="superscript"/>
      <sz val="11"/>
      <color theme="0"/>
      <name val="Tahoma"/>
      <family val="2"/>
    </font>
    <font>
      <sz val="11"/>
      <color rgb="FFFF0000"/>
      <name val="Tahoma"/>
      <family val="2"/>
    </font>
    <font>
      <sz val="18"/>
      <color theme="0"/>
      <name val="Tahoma"/>
      <family val="2"/>
    </font>
    <font>
      <sz val="18"/>
      <name val="Tahoma"/>
      <family val="2"/>
    </font>
    <font>
      <b/>
      <sz val="16"/>
      <name val="Tahoma"/>
      <family val="2"/>
    </font>
    <font>
      <sz val="12"/>
      <color theme="0"/>
      <name val="Tahoma"/>
      <family val="2"/>
    </font>
    <font>
      <b/>
      <sz val="12"/>
      <color rgb="FF002060"/>
      <name val="Tahoma"/>
      <family val="2"/>
    </font>
    <font>
      <b/>
      <u/>
      <sz val="10"/>
      <name val="Tahoma"/>
      <family val="2"/>
    </font>
    <font>
      <b/>
      <strike/>
      <sz val="11"/>
      <color theme="0"/>
      <name val="Tahoma"/>
      <family val="2"/>
    </font>
    <font>
      <sz val="8"/>
      <name val="Tahoma"/>
      <family val="2"/>
    </font>
    <font>
      <sz val="11"/>
      <color indexed="8"/>
      <name val="Calibri"/>
      <family val="2"/>
    </font>
    <font>
      <sz val="10"/>
      <color indexed="8"/>
      <name val="Arial"/>
      <family val="2"/>
    </font>
    <font>
      <sz val="11"/>
      <color theme="1"/>
      <name val="Arial"/>
      <family val="2"/>
    </font>
    <font>
      <sz val="11"/>
      <color indexed="9"/>
      <name val="Calibri"/>
      <family val="2"/>
    </font>
    <font>
      <sz val="10"/>
      <color indexed="9"/>
      <name val="Arial"/>
      <family val="2"/>
    </font>
    <font>
      <sz val="11"/>
      <color theme="0"/>
      <name val="Arial"/>
      <family val="2"/>
    </font>
    <font>
      <sz val="10"/>
      <color indexed="20"/>
      <name val="Arial"/>
      <family val="2"/>
    </font>
    <font>
      <sz val="11"/>
      <color rgb="FF9C0006"/>
      <name val="Arial"/>
      <family val="2"/>
    </font>
    <font>
      <sz val="11"/>
      <color indexed="62"/>
      <name val="Calibri"/>
      <family val="2"/>
    </font>
    <font>
      <sz val="11"/>
      <color indexed="17"/>
      <name val="Calibri"/>
      <family val="2"/>
    </font>
    <font>
      <b/>
      <sz val="10"/>
      <color indexed="52"/>
      <name val="Arial"/>
      <family val="2"/>
    </font>
    <font>
      <b/>
      <sz val="11"/>
      <color rgb="FFFA7D00"/>
      <name val="Arial"/>
      <family val="2"/>
    </font>
    <font>
      <b/>
      <sz val="11"/>
      <color indexed="52"/>
      <name val="Calibri"/>
      <family val="2"/>
    </font>
    <font>
      <b/>
      <sz val="11"/>
      <color indexed="9"/>
      <name val="Calibri"/>
      <family val="2"/>
    </font>
    <font>
      <sz val="11"/>
      <color indexed="52"/>
      <name val="Calibri"/>
      <family val="2"/>
    </font>
    <font>
      <b/>
      <sz val="10"/>
      <color indexed="9"/>
      <name val="Arial"/>
      <family val="2"/>
    </font>
    <font>
      <b/>
      <sz val="11"/>
      <color theme="0"/>
      <name val="Arial"/>
      <family val="2"/>
    </font>
    <font>
      <sz val="10"/>
      <color indexed="10"/>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i/>
      <sz val="10"/>
      <color indexed="23"/>
      <name val="Arial"/>
      <family val="2"/>
    </font>
    <font>
      <i/>
      <sz val="11"/>
      <color rgb="FF7F7F7F"/>
      <name val="Arial"/>
      <family val="2"/>
    </font>
    <font>
      <sz val="11"/>
      <color indexed="10"/>
      <name val="Calibri"/>
      <family val="2"/>
    </font>
    <font>
      <sz val="10"/>
      <color indexed="17"/>
      <name val="Arial"/>
      <family val="2"/>
    </font>
    <font>
      <sz val="11"/>
      <color rgb="FF006100"/>
      <name val="Arial"/>
      <family val="2"/>
    </font>
    <font>
      <b/>
      <sz val="15"/>
      <color indexed="56"/>
      <name val="Arial"/>
      <family val="2"/>
    </font>
    <font>
      <b/>
      <sz val="20"/>
      <name val="Arial"/>
      <family val="2"/>
    </font>
    <font>
      <b/>
      <sz val="15"/>
      <color theme="3"/>
      <name val="Arial"/>
      <family val="2"/>
    </font>
    <font>
      <b/>
      <sz val="13"/>
      <color indexed="56"/>
      <name val="Arial"/>
      <family val="2"/>
    </font>
    <font>
      <b/>
      <sz val="12"/>
      <name val="Arial"/>
      <family val="2"/>
    </font>
    <font>
      <b/>
      <sz val="13"/>
      <color theme="3"/>
      <name val="Arial"/>
      <family val="2"/>
    </font>
    <font>
      <b/>
      <sz val="11"/>
      <color indexed="56"/>
      <name val="Arial"/>
      <family val="2"/>
    </font>
    <font>
      <b/>
      <sz val="11"/>
      <color theme="3"/>
      <name val="Arial"/>
      <family val="2"/>
    </font>
    <font>
      <u/>
      <sz val="10"/>
      <color indexed="12"/>
      <name val="Arial"/>
      <family val="2"/>
    </font>
    <font>
      <sz val="11"/>
      <color indexed="20"/>
      <name val="Calibri"/>
      <family val="2"/>
    </font>
    <font>
      <sz val="10"/>
      <color indexed="62"/>
      <name val="Arial"/>
      <family val="2"/>
    </font>
    <font>
      <sz val="11"/>
      <color rgb="FF3F3F76"/>
      <name val="Arial"/>
      <family val="2"/>
    </font>
    <font>
      <b/>
      <sz val="11"/>
      <color indexed="63"/>
      <name val="Calibri"/>
      <family val="2"/>
    </font>
    <font>
      <u/>
      <sz val="6.5"/>
      <color indexed="12"/>
      <name val="Arial"/>
      <family val="2"/>
    </font>
    <font>
      <sz val="10"/>
      <color indexed="52"/>
      <name val="Arial"/>
      <family val="2"/>
    </font>
    <font>
      <sz val="11"/>
      <color rgb="FFFA7D00"/>
      <name val="Arial"/>
      <family val="2"/>
    </font>
    <font>
      <i/>
      <sz val="11"/>
      <color indexed="23"/>
      <name val="Calibri"/>
      <family val="2"/>
    </font>
    <font>
      <sz val="10"/>
      <color indexed="60"/>
      <name val="Arial"/>
      <family val="2"/>
    </font>
    <font>
      <sz val="9"/>
      <name val="Helvetica 65"/>
    </font>
    <font>
      <sz val="10"/>
      <color theme="1"/>
      <name val="BdE Neue Helvetica 45 Light"/>
      <family val="2"/>
    </font>
    <font>
      <sz val="10"/>
      <color theme="1"/>
      <name val="Arial"/>
      <family val="2"/>
    </font>
    <font>
      <sz val="11"/>
      <color theme="1"/>
      <name val="Calibri"/>
      <family val="2"/>
      <charset val="238"/>
      <scheme val="minor"/>
    </font>
    <font>
      <b/>
      <sz val="11"/>
      <color indexed="8"/>
      <name val="Calibri"/>
      <family val="2"/>
    </font>
    <font>
      <b/>
      <sz val="10"/>
      <color indexed="63"/>
      <name val="Arial"/>
      <family val="2"/>
    </font>
    <font>
      <b/>
      <sz val="11"/>
      <color rgb="FF3F3F3F"/>
      <name val="Arial"/>
      <family val="2"/>
    </font>
    <font>
      <sz val="11"/>
      <color indexed="60"/>
      <name val="Calibri"/>
      <family val="2"/>
    </font>
    <font>
      <b/>
      <sz val="10"/>
      <color indexed="8"/>
      <name val="Arial"/>
      <family val="2"/>
    </font>
    <font>
      <sz val="11"/>
      <color rgb="FFFF0000"/>
      <name val="Arial"/>
      <family val="2"/>
    </font>
  </fonts>
  <fills count="64">
    <fill>
      <patternFill patternType="none"/>
    </fill>
    <fill>
      <patternFill patternType="gray125"/>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236C91"/>
        <bgColor indexed="64"/>
      </patternFill>
    </fill>
    <fill>
      <patternFill patternType="solid">
        <fgColor rgb="FF247198"/>
        <bgColor indexed="64"/>
      </patternFill>
    </fill>
    <fill>
      <patternFill patternType="solid">
        <fgColor theme="0" tint="-0.499984740745262"/>
        <bgColor indexed="64"/>
      </patternFill>
    </fill>
    <fill>
      <patternFill patternType="solid">
        <fgColor rgb="FF216587"/>
        <bgColor indexed="64"/>
      </patternFill>
    </fill>
    <fill>
      <patternFill patternType="solid">
        <fgColor theme="0" tint="-0.34998626667073579"/>
        <bgColor indexed="64"/>
      </patternFill>
    </fill>
    <fill>
      <patternFill patternType="solid">
        <fgColor indexed="6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13"/>
        <bgColor indexed="45"/>
      </patternFill>
    </fill>
    <fill>
      <patternFill patternType="solid">
        <fgColor indexed="26"/>
      </patternFill>
    </fill>
    <fill>
      <patternFill patternType="solid">
        <fgColor indexed="43"/>
      </patternFill>
    </fill>
    <fill>
      <patternFill patternType="solid">
        <fgColor indexed="42"/>
        <bgColor indexed="64"/>
      </patternFill>
    </fill>
    <fill>
      <patternFill patternType="mediumGray">
        <fgColor indexed="45"/>
        <bgColor indexed="9"/>
      </patternFill>
    </fill>
    <fill>
      <patternFill patternType="lightGray">
        <fgColor indexed="45"/>
        <bgColor indexed="9"/>
      </patternFill>
    </fill>
    <fill>
      <patternFill patternType="solid">
        <fgColor indexed="45"/>
        <bgColor indexed="64"/>
      </patternFill>
    </fill>
  </fills>
  <borders count="10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thin">
        <color auto="1"/>
      </right>
      <top style="thin">
        <color indexed="64"/>
      </top>
      <bottom style="thin">
        <color indexed="64"/>
      </bottom>
      <diagonal/>
    </border>
    <border>
      <left style="thin">
        <color auto="1"/>
      </left>
      <right style="medium">
        <color indexed="64"/>
      </right>
      <top style="thin">
        <color auto="1"/>
      </top>
      <bottom style="thin">
        <color auto="1"/>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style="thin">
        <color auto="1"/>
      </left>
      <right style="thin">
        <color auto="1"/>
      </right>
      <top style="thin">
        <color auto="1"/>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diagonal/>
    </border>
    <border>
      <left style="thin">
        <color indexed="64"/>
      </left>
      <right style="hair">
        <color indexed="64"/>
      </right>
      <top style="medium">
        <color indexed="64"/>
      </top>
      <bottom/>
      <diagonal/>
    </border>
    <border>
      <left style="medium">
        <color indexed="64"/>
      </left>
      <right style="hair">
        <color indexed="64"/>
      </right>
      <top/>
      <bottom/>
      <diagonal/>
    </border>
    <border>
      <left style="thin">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right style="hair">
        <color indexed="64"/>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right/>
      <top style="thin">
        <color indexed="62"/>
      </top>
      <bottom style="double">
        <color indexed="62"/>
      </bottom>
      <diagonal/>
    </border>
  </borders>
  <cellStyleXfs count="1907">
    <xf numFmtId="0" fontId="0" fillId="0" borderId="0"/>
    <xf numFmtId="0" fontId="3" fillId="0" borderId="0"/>
    <xf numFmtId="0" fontId="3" fillId="0" borderId="0"/>
    <xf numFmtId="0" fontId="1" fillId="0" borderId="0"/>
    <xf numFmtId="0" fontId="46" fillId="0" borderId="0"/>
    <xf numFmtId="0" fontId="3" fillId="0" borderId="0"/>
    <xf numFmtId="0" fontId="1" fillId="0" borderId="0"/>
    <xf numFmtId="0" fontId="3" fillId="0" borderId="0"/>
    <xf numFmtId="0" fontId="1" fillId="0" borderId="0"/>
    <xf numFmtId="0" fontId="3" fillId="0" borderId="0"/>
    <xf numFmtId="0" fontId="3" fillId="0" borderId="0"/>
    <xf numFmtId="0" fontId="1" fillId="0" borderId="0"/>
    <xf numFmtId="0" fontId="1" fillId="0" borderId="0"/>
    <xf numFmtId="0" fontId="62" fillId="33" borderId="0" applyNumberFormat="0" applyBorder="0" applyAlignment="0" applyProtection="0"/>
    <xf numFmtId="0" fontId="62" fillId="33" borderId="0" applyNumberFormat="0" applyBorder="0" applyAlignment="0" applyProtection="0"/>
    <xf numFmtId="0" fontId="62" fillId="33" borderId="0" applyNumberFormat="0" applyBorder="0" applyAlignment="0" applyProtection="0"/>
    <xf numFmtId="0" fontId="62" fillId="34" borderId="0" applyNumberFormat="0" applyBorder="0" applyAlignment="0" applyProtection="0"/>
    <xf numFmtId="0" fontId="62" fillId="34" borderId="0" applyNumberFormat="0" applyBorder="0" applyAlignment="0" applyProtection="0"/>
    <xf numFmtId="0" fontId="62" fillId="34" borderId="0" applyNumberFormat="0" applyBorder="0" applyAlignment="0" applyProtection="0"/>
    <xf numFmtId="0" fontId="62" fillId="35" borderId="0" applyNumberFormat="0" applyBorder="0" applyAlignment="0" applyProtection="0"/>
    <xf numFmtId="0" fontId="62" fillId="35" borderId="0" applyNumberFormat="0" applyBorder="0" applyAlignment="0" applyProtection="0"/>
    <xf numFmtId="0" fontId="62" fillId="35" borderId="0" applyNumberFormat="0" applyBorder="0" applyAlignment="0" applyProtection="0"/>
    <xf numFmtId="0" fontId="62" fillId="36" borderId="0" applyNumberFormat="0" applyBorder="0" applyAlignment="0" applyProtection="0"/>
    <xf numFmtId="0" fontId="62" fillId="36" borderId="0" applyNumberFormat="0" applyBorder="0" applyAlignment="0" applyProtection="0"/>
    <xf numFmtId="0" fontId="62" fillId="36" borderId="0" applyNumberFormat="0" applyBorder="0" applyAlignment="0" applyProtection="0"/>
    <xf numFmtId="0" fontId="62" fillId="37" borderId="0" applyNumberFormat="0" applyBorder="0" applyAlignment="0" applyProtection="0"/>
    <xf numFmtId="0" fontId="62" fillId="37" borderId="0" applyNumberFormat="0" applyBorder="0" applyAlignment="0" applyProtection="0"/>
    <xf numFmtId="0" fontId="62" fillId="37" borderId="0" applyNumberFormat="0" applyBorder="0" applyAlignment="0" applyProtection="0"/>
    <xf numFmtId="0" fontId="62" fillId="38" borderId="0" applyNumberFormat="0" applyBorder="0" applyAlignment="0" applyProtection="0"/>
    <xf numFmtId="0" fontId="62" fillId="38" borderId="0" applyNumberFormat="0" applyBorder="0" applyAlignment="0" applyProtection="0"/>
    <xf numFmtId="0" fontId="62" fillId="38" borderId="0" applyNumberFormat="0" applyBorder="0" applyAlignment="0" applyProtection="0"/>
    <xf numFmtId="0" fontId="63" fillId="33" borderId="0" applyNumberFormat="0" applyBorder="0" applyAlignment="0" applyProtection="0"/>
    <xf numFmtId="0" fontId="64" fillId="8" borderId="0" applyNumberFormat="0" applyBorder="0" applyAlignment="0" applyProtection="0"/>
    <xf numFmtId="0" fontId="63" fillId="34" borderId="0" applyNumberFormat="0" applyBorder="0" applyAlignment="0" applyProtection="0"/>
    <xf numFmtId="0" fontId="64" fillId="11" borderId="0" applyNumberFormat="0" applyBorder="0" applyAlignment="0" applyProtection="0"/>
    <xf numFmtId="0" fontId="63" fillId="35" borderId="0" applyNumberFormat="0" applyBorder="0" applyAlignment="0" applyProtection="0"/>
    <xf numFmtId="0" fontId="64" fillId="14" borderId="0" applyNumberFormat="0" applyBorder="0" applyAlignment="0" applyProtection="0"/>
    <xf numFmtId="0" fontId="63" fillId="36" borderId="0" applyNumberFormat="0" applyBorder="0" applyAlignment="0" applyProtection="0"/>
    <xf numFmtId="0" fontId="64" fillId="17" borderId="0" applyNumberFormat="0" applyBorder="0" applyAlignment="0" applyProtection="0"/>
    <xf numFmtId="0" fontId="63" fillId="37" borderId="0" applyNumberFormat="0" applyBorder="0" applyAlignment="0" applyProtection="0"/>
    <xf numFmtId="0" fontId="64" fillId="20" borderId="0" applyNumberFormat="0" applyBorder="0" applyAlignment="0" applyProtection="0"/>
    <xf numFmtId="0" fontId="63" fillId="38" borderId="0" applyNumberFormat="0" applyBorder="0" applyAlignment="0" applyProtection="0"/>
    <xf numFmtId="0" fontId="64" fillId="23" borderId="0" applyNumberFormat="0" applyBorder="0" applyAlignment="0" applyProtection="0"/>
    <xf numFmtId="0" fontId="62" fillId="33" borderId="0" applyNumberFormat="0" applyBorder="0" applyAlignment="0" applyProtection="0"/>
    <xf numFmtId="0" fontId="62" fillId="34" borderId="0" applyNumberFormat="0" applyBorder="0" applyAlignment="0" applyProtection="0"/>
    <xf numFmtId="0" fontId="62" fillId="35" borderId="0" applyNumberFormat="0" applyBorder="0" applyAlignment="0" applyProtection="0"/>
    <xf numFmtId="0" fontId="62" fillId="36" borderId="0" applyNumberFormat="0" applyBorder="0" applyAlignment="0" applyProtection="0"/>
    <xf numFmtId="0" fontId="62" fillId="37" borderId="0" applyNumberFormat="0" applyBorder="0" applyAlignment="0" applyProtection="0"/>
    <xf numFmtId="0" fontId="62" fillId="38" borderId="0" applyNumberFormat="0" applyBorder="0" applyAlignment="0" applyProtection="0"/>
    <xf numFmtId="0" fontId="62" fillId="39" borderId="0" applyNumberFormat="0" applyBorder="0" applyAlignment="0" applyProtection="0"/>
    <xf numFmtId="0" fontId="62" fillId="39" borderId="0" applyNumberFormat="0" applyBorder="0" applyAlignment="0" applyProtection="0"/>
    <xf numFmtId="0" fontId="62" fillId="39" borderId="0" applyNumberFormat="0" applyBorder="0" applyAlignment="0" applyProtection="0"/>
    <xf numFmtId="0" fontId="62" fillId="40" borderId="0" applyNumberFormat="0" applyBorder="0" applyAlignment="0" applyProtection="0"/>
    <xf numFmtId="0" fontId="62" fillId="40" borderId="0" applyNumberFormat="0" applyBorder="0" applyAlignment="0" applyProtection="0"/>
    <xf numFmtId="0" fontId="62" fillId="40" borderId="0" applyNumberFormat="0" applyBorder="0" applyAlignment="0" applyProtection="0"/>
    <xf numFmtId="0" fontId="62" fillId="41" borderId="0" applyNumberFormat="0" applyBorder="0" applyAlignment="0" applyProtection="0"/>
    <xf numFmtId="0" fontId="62" fillId="41" borderId="0" applyNumberFormat="0" applyBorder="0" applyAlignment="0" applyProtection="0"/>
    <xf numFmtId="0" fontId="62" fillId="41" borderId="0" applyNumberFormat="0" applyBorder="0" applyAlignment="0" applyProtection="0"/>
    <xf numFmtId="0" fontId="62" fillId="36" borderId="0" applyNumberFormat="0" applyBorder="0" applyAlignment="0" applyProtection="0"/>
    <xf numFmtId="0" fontId="62" fillId="36" borderId="0" applyNumberFormat="0" applyBorder="0" applyAlignment="0" applyProtection="0"/>
    <xf numFmtId="0" fontId="62" fillId="36" borderId="0" applyNumberFormat="0" applyBorder="0" applyAlignment="0" applyProtection="0"/>
    <xf numFmtId="0" fontId="62" fillId="39" borderId="0" applyNumberFormat="0" applyBorder="0" applyAlignment="0" applyProtection="0"/>
    <xf numFmtId="0" fontId="62" fillId="39" borderId="0" applyNumberFormat="0" applyBorder="0" applyAlignment="0" applyProtection="0"/>
    <xf numFmtId="0" fontId="62" fillId="39" borderId="0" applyNumberFormat="0" applyBorder="0" applyAlignment="0" applyProtection="0"/>
    <xf numFmtId="0" fontId="62" fillId="42" borderId="0" applyNumberFormat="0" applyBorder="0" applyAlignment="0" applyProtection="0"/>
    <xf numFmtId="0" fontId="62" fillId="42" borderId="0" applyNumberFormat="0" applyBorder="0" applyAlignment="0" applyProtection="0"/>
    <xf numFmtId="0" fontId="62" fillId="42" borderId="0" applyNumberFormat="0" applyBorder="0" applyAlignment="0" applyProtection="0"/>
    <xf numFmtId="0" fontId="63" fillId="39" borderId="0" applyNumberFormat="0" applyBorder="0" applyAlignment="0" applyProtection="0"/>
    <xf numFmtId="0" fontId="64" fillId="9" borderId="0" applyNumberFormat="0" applyBorder="0" applyAlignment="0" applyProtection="0"/>
    <xf numFmtId="0" fontId="63" fillId="40" borderId="0" applyNumberFormat="0" applyBorder="0" applyAlignment="0" applyProtection="0"/>
    <xf numFmtId="0" fontId="64" fillId="12" borderId="0" applyNumberFormat="0" applyBorder="0" applyAlignment="0" applyProtection="0"/>
    <xf numFmtId="0" fontId="63" fillId="41" borderId="0" applyNumberFormat="0" applyBorder="0" applyAlignment="0" applyProtection="0"/>
    <xf numFmtId="0" fontId="64" fillId="15" borderId="0" applyNumberFormat="0" applyBorder="0" applyAlignment="0" applyProtection="0"/>
    <xf numFmtId="0" fontId="63" fillId="36" borderId="0" applyNumberFormat="0" applyBorder="0" applyAlignment="0" applyProtection="0"/>
    <xf numFmtId="0" fontId="64" fillId="18" borderId="0" applyNumberFormat="0" applyBorder="0" applyAlignment="0" applyProtection="0"/>
    <xf numFmtId="0" fontId="63" fillId="39" borderId="0" applyNumberFormat="0" applyBorder="0" applyAlignment="0" applyProtection="0"/>
    <xf numFmtId="0" fontId="64" fillId="21" borderId="0" applyNumberFormat="0" applyBorder="0" applyAlignment="0" applyProtection="0"/>
    <xf numFmtId="0" fontId="63" fillId="42" borderId="0" applyNumberFormat="0" applyBorder="0" applyAlignment="0" applyProtection="0"/>
    <xf numFmtId="0" fontId="64" fillId="24" borderId="0" applyNumberFormat="0" applyBorder="0" applyAlignment="0" applyProtection="0"/>
    <xf numFmtId="0" fontId="62" fillId="39" borderId="0" applyNumberFormat="0" applyBorder="0" applyAlignment="0" applyProtection="0"/>
    <xf numFmtId="0" fontId="62" fillId="40" borderId="0" applyNumberFormat="0" applyBorder="0" applyAlignment="0" applyProtection="0"/>
    <xf numFmtId="0" fontId="62" fillId="41" borderId="0" applyNumberFormat="0" applyBorder="0" applyAlignment="0" applyProtection="0"/>
    <xf numFmtId="0" fontId="62" fillId="36" borderId="0" applyNumberFormat="0" applyBorder="0" applyAlignment="0" applyProtection="0"/>
    <xf numFmtId="0" fontId="62" fillId="39" borderId="0" applyNumberFormat="0" applyBorder="0" applyAlignment="0" applyProtection="0"/>
    <xf numFmtId="0" fontId="62" fillId="42" borderId="0" applyNumberFormat="0" applyBorder="0" applyAlignment="0" applyProtection="0"/>
    <xf numFmtId="0" fontId="65" fillId="43" borderId="0" applyNumberFormat="0" applyBorder="0" applyAlignment="0" applyProtection="0"/>
    <xf numFmtId="0" fontId="65" fillId="40" borderId="0" applyNumberFormat="0" applyBorder="0" applyAlignment="0" applyProtection="0"/>
    <xf numFmtId="0" fontId="65" fillId="41" borderId="0" applyNumberFormat="0" applyBorder="0" applyAlignment="0" applyProtection="0"/>
    <xf numFmtId="0" fontId="65" fillId="44" borderId="0" applyNumberFormat="0" applyBorder="0" applyAlignment="0" applyProtection="0"/>
    <xf numFmtId="0" fontId="65" fillId="45" borderId="0" applyNumberFormat="0" applyBorder="0" applyAlignment="0" applyProtection="0"/>
    <xf numFmtId="0" fontId="65" fillId="46" borderId="0" applyNumberFormat="0" applyBorder="0" applyAlignment="0" applyProtection="0"/>
    <xf numFmtId="0" fontId="66" fillId="43" borderId="0" applyNumberFormat="0" applyBorder="0" applyAlignment="0" applyProtection="0"/>
    <xf numFmtId="0" fontId="67" fillId="10" borderId="0" applyNumberFormat="0" applyBorder="0" applyAlignment="0" applyProtection="0"/>
    <xf numFmtId="0" fontId="66" fillId="40" borderId="0" applyNumberFormat="0" applyBorder="0" applyAlignment="0" applyProtection="0"/>
    <xf numFmtId="0" fontId="67" fillId="13" borderId="0" applyNumberFormat="0" applyBorder="0" applyAlignment="0" applyProtection="0"/>
    <xf numFmtId="0" fontId="66" fillId="41" borderId="0" applyNumberFormat="0" applyBorder="0" applyAlignment="0" applyProtection="0"/>
    <xf numFmtId="0" fontId="67" fillId="16" borderId="0" applyNumberFormat="0" applyBorder="0" applyAlignment="0" applyProtection="0"/>
    <xf numFmtId="0" fontId="66" fillId="44" borderId="0" applyNumberFormat="0" applyBorder="0" applyAlignment="0" applyProtection="0"/>
    <xf numFmtId="0" fontId="67" fillId="19" borderId="0" applyNumberFormat="0" applyBorder="0" applyAlignment="0" applyProtection="0"/>
    <xf numFmtId="0" fontId="66" fillId="45" borderId="0" applyNumberFormat="0" applyBorder="0" applyAlignment="0" applyProtection="0"/>
    <xf numFmtId="0" fontId="67" fillId="22" borderId="0" applyNumberFormat="0" applyBorder="0" applyAlignment="0" applyProtection="0"/>
    <xf numFmtId="0" fontId="66" fillId="46" borderId="0" applyNumberFormat="0" applyBorder="0" applyAlignment="0" applyProtection="0"/>
    <xf numFmtId="0" fontId="67" fillId="25" borderId="0" applyNumberFormat="0" applyBorder="0" applyAlignment="0" applyProtection="0"/>
    <xf numFmtId="0" fontId="65" fillId="43" borderId="0" applyNumberFormat="0" applyBorder="0" applyAlignment="0" applyProtection="0"/>
    <xf numFmtId="0" fontId="65" fillId="40" borderId="0" applyNumberFormat="0" applyBorder="0" applyAlignment="0" applyProtection="0"/>
    <xf numFmtId="0" fontId="65" fillId="41" borderId="0" applyNumberFormat="0" applyBorder="0" applyAlignment="0" applyProtection="0"/>
    <xf numFmtId="0" fontId="65" fillId="44" borderId="0" applyNumberFormat="0" applyBorder="0" applyAlignment="0" applyProtection="0"/>
    <xf numFmtId="0" fontId="65" fillId="45" borderId="0" applyNumberFormat="0" applyBorder="0" applyAlignment="0" applyProtection="0"/>
    <xf numFmtId="0" fontId="65" fillId="46" borderId="0" applyNumberFormat="0" applyBorder="0" applyAlignment="0" applyProtection="0"/>
    <xf numFmtId="0" fontId="66" fillId="47" borderId="0" applyNumberFormat="0" applyBorder="0" applyAlignment="0" applyProtection="0"/>
    <xf numFmtId="0" fontId="66" fillId="48" borderId="0" applyNumberFormat="0" applyBorder="0" applyAlignment="0" applyProtection="0"/>
    <xf numFmtId="0" fontId="66" fillId="49"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50" borderId="0" applyNumberFormat="0" applyBorder="0" applyAlignment="0" applyProtection="0"/>
    <xf numFmtId="0" fontId="68" fillId="34" borderId="0" applyNumberFormat="0" applyBorder="0" applyAlignment="0" applyProtection="0"/>
    <xf numFmtId="0" fontId="69" fillId="3" borderId="0" applyNumberFormat="0" applyBorder="0" applyAlignment="0" applyProtection="0"/>
    <xf numFmtId="0" fontId="70" fillId="38" borderId="90" applyNumberFormat="0" applyAlignment="0" applyProtection="0"/>
    <xf numFmtId="0" fontId="70" fillId="38" borderId="90" applyNumberFormat="0" applyAlignment="0" applyProtection="0"/>
    <xf numFmtId="0" fontId="70" fillId="38" borderId="90" applyNumberFormat="0" applyAlignment="0" applyProtection="0"/>
    <xf numFmtId="0" fontId="70" fillId="38" borderId="90" applyNumberFormat="0" applyAlignment="0" applyProtection="0"/>
    <xf numFmtId="0" fontId="70" fillId="38" borderId="90" applyNumberFormat="0" applyAlignment="0" applyProtection="0"/>
    <xf numFmtId="0" fontId="70" fillId="38" borderId="90" applyNumberFormat="0" applyAlignment="0" applyProtection="0"/>
    <xf numFmtId="0" fontId="70" fillId="38" borderId="90" applyNumberFormat="0" applyAlignment="0" applyProtection="0"/>
    <xf numFmtId="0" fontId="70" fillId="38" borderId="90" applyNumberFormat="0" applyAlignment="0" applyProtection="0"/>
    <xf numFmtId="0" fontId="70" fillId="38" borderId="90" applyNumberFormat="0" applyAlignment="0" applyProtection="0"/>
    <xf numFmtId="0" fontId="70" fillId="38" borderId="90" applyNumberFormat="0" applyAlignment="0" applyProtection="0"/>
    <xf numFmtId="0" fontId="70" fillId="38" borderId="90" applyNumberFormat="0" applyAlignment="0" applyProtection="0"/>
    <xf numFmtId="0" fontId="70" fillId="38" borderId="90" applyNumberFormat="0" applyAlignment="0" applyProtection="0"/>
    <xf numFmtId="0" fontId="71" fillId="35" borderId="0" applyNumberFormat="0" applyBorder="0" applyAlignment="0" applyProtection="0"/>
    <xf numFmtId="0" fontId="72" fillId="51" borderId="90" applyNumberFormat="0" applyAlignment="0" applyProtection="0"/>
    <xf numFmtId="0" fontId="72" fillId="51" borderId="90" applyNumberFormat="0" applyAlignment="0" applyProtection="0"/>
    <xf numFmtId="0" fontId="72" fillId="51" borderId="90" applyNumberFormat="0" applyAlignment="0" applyProtection="0"/>
    <xf numFmtId="0" fontId="72" fillId="51" borderId="90" applyNumberFormat="0" applyAlignment="0" applyProtection="0"/>
    <xf numFmtId="0" fontId="72" fillId="51" borderId="90" applyNumberFormat="0" applyAlignment="0" applyProtection="0"/>
    <xf numFmtId="0" fontId="72" fillId="51" borderId="90" applyNumberFormat="0" applyAlignment="0" applyProtection="0"/>
    <xf numFmtId="0" fontId="72" fillId="51" borderId="90" applyNumberFormat="0" applyAlignment="0" applyProtection="0"/>
    <xf numFmtId="0" fontId="72" fillId="51" borderId="90" applyNumberFormat="0" applyAlignment="0" applyProtection="0"/>
    <xf numFmtId="0" fontId="72" fillId="51" borderId="90" applyNumberFormat="0" applyAlignment="0" applyProtection="0"/>
    <xf numFmtId="0" fontId="72" fillId="51" borderId="90" applyNumberFormat="0" applyAlignment="0" applyProtection="0"/>
    <xf numFmtId="0" fontId="72" fillId="51" borderId="90" applyNumberFormat="0" applyAlignment="0" applyProtection="0"/>
    <xf numFmtId="0" fontId="72" fillId="51" borderId="90" applyNumberFormat="0" applyAlignment="0" applyProtection="0"/>
    <xf numFmtId="0" fontId="72" fillId="51" borderId="90" applyNumberFormat="0" applyAlignment="0" applyProtection="0"/>
    <xf numFmtId="0" fontId="72" fillId="51" borderId="90" applyNumberFormat="0" applyAlignment="0" applyProtection="0"/>
    <xf numFmtId="0" fontId="72" fillId="51" borderId="90" applyNumberFormat="0" applyAlignment="0" applyProtection="0"/>
    <xf numFmtId="0" fontId="72" fillId="51" borderId="90" applyNumberFormat="0" applyAlignment="0" applyProtection="0"/>
    <xf numFmtId="0" fontId="72" fillId="51" borderId="90" applyNumberFormat="0" applyAlignment="0" applyProtection="0"/>
    <xf numFmtId="0" fontId="72" fillId="51" borderId="90" applyNumberFormat="0" applyAlignment="0" applyProtection="0"/>
    <xf numFmtId="0" fontId="72" fillId="51" borderId="90" applyNumberFormat="0" applyAlignment="0" applyProtection="0"/>
    <xf numFmtId="0" fontId="73" fillId="5" borderId="4" applyNumberFormat="0" applyAlignment="0" applyProtection="0"/>
    <xf numFmtId="0" fontId="72" fillId="51" borderId="90" applyNumberFormat="0" applyAlignment="0" applyProtection="0"/>
    <xf numFmtId="0" fontId="74" fillId="51" borderId="90" applyNumberFormat="0" applyAlignment="0" applyProtection="0"/>
    <xf numFmtId="0" fontId="74" fillId="51" borderId="90" applyNumberFormat="0" applyAlignment="0" applyProtection="0"/>
    <xf numFmtId="0" fontId="74" fillId="51" borderId="90" applyNumberFormat="0" applyAlignment="0" applyProtection="0"/>
    <xf numFmtId="0" fontId="74" fillId="51" borderId="90" applyNumberFormat="0" applyAlignment="0" applyProtection="0"/>
    <xf numFmtId="0" fontId="74" fillId="51" borderId="90" applyNumberFormat="0" applyAlignment="0" applyProtection="0"/>
    <xf numFmtId="0" fontId="74" fillId="51" borderId="90" applyNumberFormat="0" applyAlignment="0" applyProtection="0"/>
    <xf numFmtId="0" fontId="74" fillId="51" borderId="90" applyNumberFormat="0" applyAlignment="0" applyProtection="0"/>
    <xf numFmtId="0" fontId="74" fillId="51" borderId="90" applyNumberFormat="0" applyAlignment="0" applyProtection="0"/>
    <xf numFmtId="0" fontId="74" fillId="51" borderId="90" applyNumberFormat="0" applyAlignment="0" applyProtection="0"/>
    <xf numFmtId="0" fontId="74" fillId="51" borderId="90" applyNumberFormat="0" applyAlignment="0" applyProtection="0"/>
    <xf numFmtId="0" fontId="74" fillId="51" borderId="90" applyNumberFormat="0" applyAlignment="0" applyProtection="0"/>
    <xf numFmtId="0" fontId="74" fillId="51" borderId="90" applyNumberFormat="0" applyAlignment="0" applyProtection="0"/>
    <xf numFmtId="0" fontId="74" fillId="51" borderId="90" applyNumberFormat="0" applyAlignment="0" applyProtection="0"/>
    <xf numFmtId="0" fontId="74" fillId="51" borderId="90" applyNumberFormat="0" applyAlignment="0" applyProtection="0"/>
    <xf numFmtId="0" fontId="74" fillId="51" borderId="90" applyNumberFormat="0" applyAlignment="0" applyProtection="0"/>
    <xf numFmtId="0" fontId="75" fillId="52" borderId="91" applyNumberFormat="0" applyAlignment="0" applyProtection="0"/>
    <xf numFmtId="0" fontId="76" fillId="0" borderId="92" applyNumberFormat="0" applyFill="0" applyAlignment="0" applyProtection="0"/>
    <xf numFmtId="0" fontId="77" fillId="52" borderId="91" applyNumberFormat="0" applyAlignment="0" applyProtection="0"/>
    <xf numFmtId="0" fontId="78" fillId="6" borderId="7" applyNumberFormat="0" applyAlignment="0" applyProtection="0"/>
    <xf numFmtId="3" fontId="79" fillId="53" borderId="19" applyFont="0" applyFill="0" applyProtection="0">
      <alignment horizontal="right"/>
    </xf>
    <xf numFmtId="3" fontId="79" fillId="53" borderId="19" applyFont="0" applyFill="0" applyProtection="0">
      <alignment horizontal="right"/>
    </xf>
    <xf numFmtId="3" fontId="79" fillId="53" borderId="19" applyFont="0" applyFill="0" applyProtection="0">
      <alignment horizontal="right"/>
    </xf>
    <xf numFmtId="3" fontId="79" fillId="53" borderId="19" applyFont="0" applyFill="0" applyProtection="0">
      <alignment horizontal="right"/>
    </xf>
    <xf numFmtId="3" fontId="79" fillId="53" borderId="19" applyFont="0" applyFill="0" applyProtection="0">
      <alignment horizontal="right"/>
    </xf>
    <xf numFmtId="3" fontId="79" fillId="53" borderId="19" applyFont="0" applyFill="0" applyProtection="0">
      <alignment horizontal="right"/>
    </xf>
    <xf numFmtId="3" fontId="79" fillId="53" borderId="19" applyFont="0" applyFill="0" applyProtection="0">
      <alignment horizontal="right"/>
    </xf>
    <xf numFmtId="3" fontId="79" fillId="53" borderId="19" applyFont="0" applyFill="0" applyProtection="0">
      <alignment horizontal="right"/>
    </xf>
    <xf numFmtId="3" fontId="79" fillId="53" borderId="19" applyFont="0" applyFill="0" applyProtection="0">
      <alignment horizontal="right"/>
    </xf>
    <xf numFmtId="3" fontId="79" fillId="53" borderId="19" applyFont="0" applyFill="0" applyProtection="0">
      <alignment horizontal="right"/>
    </xf>
    <xf numFmtId="3" fontId="79" fillId="53" borderId="19" applyFont="0" applyFill="0" applyProtection="0">
      <alignment horizontal="right"/>
    </xf>
    <xf numFmtId="3" fontId="79" fillId="53" borderId="19" applyFont="0" applyFill="0" applyProtection="0">
      <alignment horizontal="right"/>
    </xf>
    <xf numFmtId="0" fontId="80" fillId="0" borderId="0" applyNumberFormat="0" applyFill="0" applyBorder="0" applyAlignment="0" applyProtection="0"/>
    <xf numFmtId="0" fontId="81" fillId="0" borderId="93" applyNumberFormat="0" applyFill="0" applyAlignment="0" applyProtection="0"/>
    <xf numFmtId="0" fontId="82" fillId="0" borderId="94" applyNumberFormat="0" applyFill="0" applyAlignment="0" applyProtection="0"/>
    <xf numFmtId="0" fontId="83" fillId="0" borderId="95" applyNumberFormat="0" applyFill="0" applyAlignment="0" applyProtection="0"/>
    <xf numFmtId="0" fontId="83" fillId="0" borderId="0" applyNumberForma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75" fillId="52" borderId="91" applyNumberFormat="0" applyAlignment="0" applyProtection="0"/>
    <xf numFmtId="0" fontId="83" fillId="0" borderId="0" applyNumberFormat="0" applyFill="0" applyBorder="0" applyAlignment="0" applyProtection="0"/>
    <xf numFmtId="0" fontId="65" fillId="47" borderId="0" applyNumberFormat="0" applyBorder="0" applyAlignment="0" applyProtection="0"/>
    <xf numFmtId="0" fontId="65" fillId="48" borderId="0" applyNumberFormat="0" applyBorder="0" applyAlignment="0" applyProtection="0"/>
    <xf numFmtId="0" fontId="65" fillId="49" borderId="0" applyNumberFormat="0" applyBorder="0" applyAlignment="0" applyProtection="0"/>
    <xf numFmtId="0" fontId="65" fillId="44" borderId="0" applyNumberFormat="0" applyBorder="0" applyAlignment="0" applyProtection="0"/>
    <xf numFmtId="0" fontId="65" fillId="45" borderId="0" applyNumberFormat="0" applyBorder="0" applyAlignment="0" applyProtection="0"/>
    <xf numFmtId="0" fontId="65" fillId="50" borderId="0" applyNumberFormat="0" applyBorder="0" applyAlignment="0" applyProtection="0"/>
    <xf numFmtId="0" fontId="70" fillId="38" borderId="90" applyNumberFormat="0" applyAlignment="0" applyProtection="0"/>
    <xf numFmtId="0" fontId="70" fillId="38" borderId="90" applyNumberFormat="0" applyAlignment="0" applyProtection="0"/>
    <xf numFmtId="0" fontId="70" fillId="38" borderId="90" applyNumberFormat="0" applyAlignment="0" applyProtection="0"/>
    <xf numFmtId="0" fontId="70" fillId="38" borderId="90" applyNumberFormat="0" applyAlignment="0" applyProtection="0"/>
    <xf numFmtId="0" fontId="70" fillId="38" borderId="90" applyNumberFormat="0" applyAlignment="0" applyProtection="0"/>
    <xf numFmtId="0" fontId="70" fillId="38" borderId="90" applyNumberFormat="0" applyAlignment="0" applyProtection="0"/>
    <xf numFmtId="0" fontId="70" fillId="38" borderId="90" applyNumberFormat="0" applyAlignment="0" applyProtection="0"/>
    <xf numFmtId="0" fontId="70" fillId="38" borderId="90" applyNumberFormat="0" applyAlignment="0" applyProtection="0"/>
    <xf numFmtId="0" fontId="70" fillId="38" borderId="90" applyNumberFormat="0" applyAlignment="0" applyProtection="0"/>
    <xf numFmtId="0" fontId="70" fillId="38" borderId="90" applyNumberFormat="0" applyAlignment="0" applyProtection="0"/>
    <xf numFmtId="0" fontId="70" fillId="38" borderId="90" applyNumberFormat="0" applyAlignment="0" applyProtection="0"/>
    <xf numFmtId="0" fontId="70" fillId="38" borderId="90" applyNumberFormat="0" applyAlignment="0" applyProtection="0"/>
    <xf numFmtId="0" fontId="70" fillId="38" borderId="90" applyNumberFormat="0" applyAlignment="0" applyProtection="0"/>
    <xf numFmtId="0" fontId="70" fillId="38" borderId="90" applyNumberFormat="0" applyAlignment="0" applyProtection="0"/>
    <xf numFmtId="0" fontId="70" fillId="38" borderId="90" applyNumberFormat="0" applyAlignment="0" applyProtection="0"/>
    <xf numFmtId="0" fontId="84" fillId="0" borderId="0" applyNumberFormat="0" applyFill="0" applyBorder="0" applyAlignment="0" applyProtection="0"/>
    <xf numFmtId="0" fontId="85" fillId="0" borderId="0" applyNumberFormat="0" applyFill="0" applyBorder="0" applyAlignment="0" applyProtection="0"/>
    <xf numFmtId="0" fontId="86" fillId="0" borderId="0" applyNumberFormat="0" applyFill="0" applyBorder="0" applyAlignment="0" applyProtection="0"/>
    <xf numFmtId="0" fontId="87" fillId="35" borderId="0" applyNumberFormat="0" applyBorder="0" applyAlignment="0" applyProtection="0"/>
    <xf numFmtId="0" fontId="88" fillId="2" borderId="0" applyNumberFormat="0" applyBorder="0" applyAlignment="0" applyProtection="0"/>
    <xf numFmtId="0" fontId="3" fillId="54" borderId="19" applyNumberFormat="0" applyFont="0" applyBorder="0" applyAlignment="0" applyProtection="0">
      <alignment horizontal="center"/>
    </xf>
    <xf numFmtId="0" fontId="3" fillId="54" borderId="19" applyNumberFormat="0" applyFont="0" applyBorder="0" applyAlignment="0" applyProtection="0">
      <alignment horizontal="center"/>
    </xf>
    <xf numFmtId="0" fontId="3" fillId="54" borderId="19" applyNumberFormat="0" applyFont="0" applyBorder="0" applyAlignment="0" applyProtection="0">
      <alignment horizontal="center"/>
    </xf>
    <xf numFmtId="0" fontId="3" fillId="54" borderId="19" applyNumberFormat="0" applyFont="0" applyBorder="0" applyAlignment="0" applyProtection="0">
      <alignment horizontal="center"/>
    </xf>
    <xf numFmtId="0" fontId="3" fillId="54" borderId="19" applyNumberFormat="0" applyFont="0" applyBorder="0" applyAlignment="0" applyProtection="0">
      <alignment horizontal="center"/>
    </xf>
    <xf numFmtId="0" fontId="3" fillId="54" borderId="19" applyNumberFormat="0" applyFont="0" applyBorder="0" applyAlignment="0" applyProtection="0">
      <alignment horizontal="center"/>
    </xf>
    <xf numFmtId="0" fontId="3" fillId="54" borderId="19" applyNumberFormat="0" applyFont="0" applyBorder="0" applyAlignment="0" applyProtection="0">
      <alignment horizontal="center"/>
    </xf>
    <xf numFmtId="0" fontId="3" fillId="54" borderId="19" applyNumberFormat="0" applyFont="0" applyBorder="0" applyAlignment="0" applyProtection="0">
      <alignment horizontal="center"/>
    </xf>
    <xf numFmtId="0" fontId="3" fillId="54" borderId="19" applyNumberFormat="0" applyFont="0" applyBorder="0" applyAlignment="0" applyProtection="0">
      <alignment horizontal="center"/>
    </xf>
    <xf numFmtId="0" fontId="3" fillId="54" borderId="19" applyNumberFormat="0" applyFont="0" applyBorder="0" applyAlignment="0" applyProtection="0">
      <alignment horizontal="center"/>
    </xf>
    <xf numFmtId="0" fontId="3" fillId="54" borderId="19" applyNumberFormat="0" applyFont="0" applyBorder="0" applyAlignment="0" applyProtection="0">
      <alignment horizontal="center"/>
    </xf>
    <xf numFmtId="0" fontId="3" fillId="54" borderId="19" applyNumberFormat="0" applyFont="0" applyBorder="0" applyAlignment="0" applyProtection="0">
      <alignment horizontal="center"/>
    </xf>
    <xf numFmtId="0" fontId="3" fillId="54" borderId="19" applyNumberFormat="0" applyFont="0" applyBorder="0" applyAlignment="0" applyProtection="0">
      <alignment horizontal="center"/>
    </xf>
    <xf numFmtId="0" fontId="3" fillId="54" borderId="19" applyNumberFormat="0" applyFont="0" applyBorder="0" applyProtection="0">
      <alignment horizontal="center" vertical="center"/>
    </xf>
    <xf numFmtId="0" fontId="3" fillId="54" borderId="19" applyNumberFormat="0" applyFont="0" applyBorder="0" applyProtection="0">
      <alignment horizontal="center" vertical="center"/>
    </xf>
    <xf numFmtId="0" fontId="3" fillId="54" borderId="19" applyNumberFormat="0" applyFont="0" applyBorder="0" applyProtection="0">
      <alignment horizontal="center" vertical="center"/>
    </xf>
    <xf numFmtId="0" fontId="3" fillId="54" borderId="19" applyNumberFormat="0" applyFont="0" applyBorder="0" applyProtection="0">
      <alignment horizontal="center" vertical="center"/>
    </xf>
    <xf numFmtId="0" fontId="3" fillId="54" borderId="19" applyNumberFormat="0" applyFont="0" applyBorder="0" applyAlignment="0" applyProtection="0">
      <alignment horizontal="center"/>
    </xf>
    <xf numFmtId="0" fontId="3" fillId="54" borderId="19" applyNumberFormat="0" applyFont="0" applyBorder="0" applyAlignment="0" applyProtection="0">
      <alignment horizontal="center"/>
    </xf>
    <xf numFmtId="0" fontId="3" fillId="54" borderId="19" applyNumberFormat="0" applyFont="0" applyBorder="0" applyAlignment="0" applyProtection="0">
      <alignment horizontal="center"/>
    </xf>
    <xf numFmtId="0" fontId="3" fillId="54" borderId="19" applyNumberFormat="0" applyFont="0" applyBorder="0" applyAlignment="0" applyProtection="0">
      <alignment horizontal="center"/>
    </xf>
    <xf numFmtId="0" fontId="3" fillId="54" borderId="19" applyNumberFormat="0" applyFont="0" applyBorder="0" applyAlignment="0" applyProtection="0">
      <alignment horizontal="center"/>
    </xf>
    <xf numFmtId="0" fontId="89" fillId="0" borderId="93" applyNumberFormat="0" applyFill="0" applyAlignment="0" applyProtection="0"/>
    <xf numFmtId="0" fontId="90" fillId="53" borderId="69" applyNumberFormat="0" applyFill="0" applyBorder="0" applyAlignment="0" applyProtection="0">
      <alignment horizontal="left"/>
    </xf>
    <xf numFmtId="0" fontId="91" fillId="0" borderId="1" applyNumberFormat="0" applyFill="0" applyAlignment="0" applyProtection="0"/>
    <xf numFmtId="0" fontId="92" fillId="0" borderId="94" applyNumberFormat="0" applyFill="0" applyAlignment="0" applyProtection="0"/>
    <xf numFmtId="0" fontId="93" fillId="0" borderId="0" applyNumberFormat="0" applyFill="0" applyBorder="0" applyAlignment="0" applyProtection="0"/>
    <xf numFmtId="0" fontId="94" fillId="0" borderId="2" applyNumberFormat="0" applyFill="0" applyAlignment="0" applyProtection="0"/>
    <xf numFmtId="0" fontId="95" fillId="0" borderId="95" applyNumberFormat="0" applyFill="0" applyAlignment="0" applyProtection="0"/>
    <xf numFmtId="0" fontId="83" fillId="0" borderId="95" applyNumberFormat="0" applyFill="0" applyAlignment="0" applyProtection="0"/>
    <xf numFmtId="0" fontId="96" fillId="0" borderId="3" applyNumberFormat="0" applyFill="0" applyAlignment="0" applyProtection="0"/>
    <xf numFmtId="0" fontId="95" fillId="0" borderId="0" applyNumberFormat="0" applyFill="0" applyBorder="0" applyAlignment="0" applyProtection="0"/>
    <xf numFmtId="0" fontId="83" fillId="0" borderId="0" applyNumberFormat="0" applyFill="0" applyBorder="0" applyAlignment="0" applyProtection="0"/>
    <xf numFmtId="0" fontId="96" fillId="0" borderId="0" applyNumberFormat="0" applyFill="0" applyBorder="0" applyAlignment="0" applyProtection="0"/>
    <xf numFmtId="0" fontId="11" fillId="53" borderId="96" applyFont="0" applyBorder="0">
      <alignment horizontal="center" wrapText="1"/>
    </xf>
    <xf numFmtId="0" fontId="11" fillId="53" borderId="96" applyFont="0" applyBorder="0">
      <alignment horizontal="center" wrapText="1"/>
    </xf>
    <xf numFmtId="0" fontId="11" fillId="53" borderId="96" applyFont="0" applyBorder="0">
      <alignment horizontal="center" wrapText="1"/>
    </xf>
    <xf numFmtId="0" fontId="11" fillId="53" borderId="96" applyFont="0" applyBorder="0">
      <alignment horizontal="center" wrapText="1"/>
    </xf>
    <xf numFmtId="3" fontId="3" fillId="55" borderId="19" applyFont="0" applyProtection="0">
      <alignment horizontal="right"/>
    </xf>
    <xf numFmtId="3" fontId="3" fillId="55" borderId="19" applyFont="0" applyProtection="0">
      <alignment horizontal="right"/>
    </xf>
    <xf numFmtId="3" fontId="3" fillId="55" borderId="19" applyFont="0" applyProtection="0">
      <alignment horizontal="right"/>
    </xf>
    <xf numFmtId="3" fontId="3" fillId="55" borderId="19" applyFont="0" applyProtection="0">
      <alignment horizontal="right"/>
    </xf>
    <xf numFmtId="3" fontId="3" fillId="55" borderId="19" applyFont="0" applyProtection="0">
      <alignment horizontal="right"/>
    </xf>
    <xf numFmtId="3" fontId="3" fillId="55" borderId="19" applyFont="0" applyProtection="0">
      <alignment horizontal="right"/>
    </xf>
    <xf numFmtId="3" fontId="3" fillId="55" borderId="19" applyFont="0" applyProtection="0">
      <alignment horizontal="right"/>
    </xf>
    <xf numFmtId="3" fontId="3" fillId="55" borderId="19" applyFont="0" applyProtection="0">
      <alignment horizontal="right"/>
    </xf>
    <xf numFmtId="3" fontId="3" fillId="55" borderId="19" applyFont="0" applyProtection="0">
      <alignment horizontal="right"/>
    </xf>
    <xf numFmtId="3" fontId="3" fillId="55" borderId="19" applyFont="0" applyProtection="0">
      <alignment horizontal="right"/>
    </xf>
    <xf numFmtId="3" fontId="3" fillId="55" borderId="19" applyFont="0" applyProtection="0">
      <alignment horizontal="right"/>
    </xf>
    <xf numFmtId="3" fontId="3" fillId="55" borderId="19" applyFont="0" applyProtection="0">
      <alignment horizontal="right"/>
    </xf>
    <xf numFmtId="3" fontId="3" fillId="55" borderId="19" applyFont="0" applyProtection="0">
      <alignment horizontal="right"/>
    </xf>
    <xf numFmtId="3" fontId="3" fillId="55" borderId="19" applyFont="0" applyProtection="0">
      <alignment horizontal="right" vertical="center"/>
    </xf>
    <xf numFmtId="3" fontId="3" fillId="55" borderId="19" applyFont="0" applyProtection="0">
      <alignment horizontal="right" vertical="center"/>
    </xf>
    <xf numFmtId="3" fontId="3" fillId="55" borderId="19" applyFont="0" applyProtection="0">
      <alignment horizontal="right" vertical="center"/>
    </xf>
    <xf numFmtId="3" fontId="3" fillId="55" borderId="19" applyFont="0" applyProtection="0">
      <alignment horizontal="right" vertical="center"/>
    </xf>
    <xf numFmtId="3" fontId="3" fillId="55" borderId="19" applyFont="0" applyProtection="0">
      <alignment horizontal="right"/>
    </xf>
    <xf numFmtId="3" fontId="3" fillId="55" borderId="19" applyFont="0" applyProtection="0">
      <alignment horizontal="right"/>
    </xf>
    <xf numFmtId="3" fontId="3" fillId="55" borderId="19" applyFont="0" applyProtection="0">
      <alignment horizontal="right"/>
    </xf>
    <xf numFmtId="3" fontId="3" fillId="55" borderId="19" applyFont="0" applyProtection="0">
      <alignment horizontal="right"/>
    </xf>
    <xf numFmtId="3" fontId="3" fillId="55" borderId="19" applyFont="0" applyProtection="0">
      <alignment horizontal="right"/>
    </xf>
    <xf numFmtId="10" fontId="3" fillId="55" borderId="19" applyFont="0" applyProtection="0">
      <alignment horizontal="right"/>
    </xf>
    <xf numFmtId="10" fontId="3" fillId="55" borderId="19" applyFont="0" applyProtection="0">
      <alignment horizontal="right"/>
    </xf>
    <xf numFmtId="10" fontId="3" fillId="55" borderId="19" applyFont="0" applyProtection="0">
      <alignment horizontal="right"/>
    </xf>
    <xf numFmtId="10" fontId="3" fillId="55" borderId="19" applyFont="0" applyProtection="0">
      <alignment horizontal="right"/>
    </xf>
    <xf numFmtId="10" fontId="3" fillId="55" borderId="19" applyFont="0" applyProtection="0">
      <alignment horizontal="right"/>
    </xf>
    <xf numFmtId="10" fontId="3" fillId="55" borderId="19" applyFont="0" applyProtection="0">
      <alignment horizontal="right"/>
    </xf>
    <xf numFmtId="10" fontId="3" fillId="55" borderId="19" applyFont="0" applyProtection="0">
      <alignment horizontal="right"/>
    </xf>
    <xf numFmtId="10" fontId="3" fillId="55" borderId="19" applyFont="0" applyProtection="0">
      <alignment horizontal="right"/>
    </xf>
    <xf numFmtId="10" fontId="3" fillId="55" borderId="19" applyFont="0" applyProtection="0">
      <alignment horizontal="right"/>
    </xf>
    <xf numFmtId="10" fontId="3" fillId="55" borderId="19" applyFont="0" applyProtection="0">
      <alignment horizontal="right"/>
    </xf>
    <xf numFmtId="10" fontId="3" fillId="55" borderId="19" applyFont="0" applyProtection="0">
      <alignment horizontal="right"/>
    </xf>
    <xf numFmtId="10" fontId="3" fillId="55" borderId="19" applyFont="0" applyProtection="0">
      <alignment horizontal="right"/>
    </xf>
    <xf numFmtId="10" fontId="3" fillId="55" borderId="19" applyFont="0" applyProtection="0">
      <alignment horizontal="right"/>
    </xf>
    <xf numFmtId="10" fontId="3" fillId="55" borderId="19" applyFont="0" applyProtection="0">
      <alignment horizontal="right"/>
    </xf>
    <xf numFmtId="10" fontId="3" fillId="55" borderId="19" applyFont="0" applyProtection="0">
      <alignment horizontal="right"/>
    </xf>
    <xf numFmtId="10" fontId="3" fillId="55" borderId="19" applyFont="0" applyProtection="0">
      <alignment horizontal="right"/>
    </xf>
    <xf numFmtId="10" fontId="3" fillId="55" borderId="19" applyFont="0" applyProtection="0">
      <alignment horizontal="right"/>
    </xf>
    <xf numFmtId="10" fontId="3" fillId="55" borderId="19" applyFont="0" applyProtection="0">
      <alignment horizontal="right"/>
    </xf>
    <xf numFmtId="9" fontId="3" fillId="55" borderId="19" applyFont="0" applyProtection="0">
      <alignment horizontal="right"/>
    </xf>
    <xf numFmtId="9" fontId="3" fillId="55" borderId="19" applyFont="0" applyProtection="0">
      <alignment horizontal="right"/>
    </xf>
    <xf numFmtId="9" fontId="3" fillId="55" borderId="19" applyFont="0" applyProtection="0">
      <alignment horizontal="right"/>
    </xf>
    <xf numFmtId="9" fontId="3" fillId="55" borderId="19" applyFont="0" applyProtection="0">
      <alignment horizontal="right"/>
    </xf>
    <xf numFmtId="9" fontId="3" fillId="55" borderId="19" applyFont="0" applyProtection="0">
      <alignment horizontal="right"/>
    </xf>
    <xf numFmtId="9" fontId="3" fillId="55" borderId="19" applyFont="0" applyProtection="0">
      <alignment horizontal="right"/>
    </xf>
    <xf numFmtId="9" fontId="3" fillId="55" borderId="19" applyFont="0" applyProtection="0">
      <alignment horizontal="right"/>
    </xf>
    <xf numFmtId="9" fontId="3" fillId="55" borderId="19" applyFont="0" applyProtection="0">
      <alignment horizontal="right"/>
    </xf>
    <xf numFmtId="9" fontId="3" fillId="55" borderId="19" applyFont="0" applyProtection="0">
      <alignment horizontal="right"/>
    </xf>
    <xf numFmtId="9" fontId="3" fillId="55" borderId="19" applyFont="0" applyProtection="0">
      <alignment horizontal="right"/>
    </xf>
    <xf numFmtId="9" fontId="3" fillId="55" borderId="19" applyFont="0" applyProtection="0">
      <alignment horizontal="right"/>
    </xf>
    <xf numFmtId="9" fontId="3" fillId="55" borderId="19" applyFont="0" applyProtection="0">
      <alignment horizontal="right"/>
    </xf>
    <xf numFmtId="9" fontId="3" fillId="55" borderId="19" applyFont="0" applyProtection="0">
      <alignment horizontal="right"/>
    </xf>
    <xf numFmtId="9" fontId="3" fillId="55" borderId="19" applyFont="0" applyProtection="0">
      <alignment horizontal="right"/>
    </xf>
    <xf numFmtId="9" fontId="3" fillId="55" borderId="19" applyFont="0" applyProtection="0">
      <alignment horizontal="right"/>
    </xf>
    <xf numFmtId="9" fontId="3" fillId="55" borderId="19" applyFont="0" applyProtection="0">
      <alignment horizontal="right"/>
    </xf>
    <xf numFmtId="9" fontId="3" fillId="55" borderId="19" applyFont="0" applyProtection="0">
      <alignment horizontal="right"/>
    </xf>
    <xf numFmtId="9" fontId="3" fillId="55" borderId="19" applyFont="0" applyProtection="0">
      <alignment horizontal="right"/>
    </xf>
    <xf numFmtId="0" fontId="3" fillId="55" borderId="96" applyNumberFormat="0" applyFont="0" applyBorder="0" applyAlignment="0" applyProtection="0">
      <alignment horizontal="left"/>
    </xf>
    <xf numFmtId="0" fontId="3" fillId="55" borderId="96" applyNumberFormat="0" applyFont="0" applyBorder="0" applyAlignment="0" applyProtection="0">
      <alignment horizontal="left"/>
    </xf>
    <xf numFmtId="0" fontId="3" fillId="55" borderId="96" applyNumberFormat="0" applyFont="0" applyBorder="0" applyAlignment="0" applyProtection="0">
      <alignment horizontal="left"/>
    </xf>
    <xf numFmtId="0" fontId="3" fillId="55" borderId="96" applyNumberFormat="0" applyFont="0" applyBorder="0" applyAlignment="0" applyProtection="0">
      <alignment horizontal="left"/>
    </xf>
    <xf numFmtId="0" fontId="3" fillId="55" borderId="96" applyNumberFormat="0" applyFont="0" applyBorder="0" applyAlignment="0" applyProtection="0">
      <alignment horizontal="left"/>
    </xf>
    <xf numFmtId="0" fontId="3" fillId="55" borderId="96" applyNumberFormat="0" applyFont="0" applyBorder="0" applyAlignment="0" applyProtection="0">
      <alignment horizontal="left"/>
    </xf>
    <xf numFmtId="0" fontId="3" fillId="55" borderId="96" applyNumberFormat="0" applyFont="0" applyBorder="0" applyAlignment="0" applyProtection="0">
      <alignment horizontal="left"/>
    </xf>
    <xf numFmtId="0" fontId="3" fillId="55" borderId="96" applyNumberFormat="0" applyFont="0" applyBorder="0" applyProtection="0">
      <alignment horizontal="left" vertical="center"/>
    </xf>
    <xf numFmtId="0" fontId="3" fillId="55" borderId="96" applyNumberFormat="0" applyFont="0" applyBorder="0" applyProtection="0">
      <alignment horizontal="left" vertical="center"/>
    </xf>
    <xf numFmtId="0" fontId="3" fillId="55" borderId="96" applyNumberFormat="0" applyFont="0" applyBorder="0" applyAlignment="0" applyProtection="0">
      <alignment horizontal="left"/>
    </xf>
    <xf numFmtId="0" fontId="97" fillId="0" borderId="0" applyNumberFormat="0" applyFill="0" applyBorder="0" applyAlignment="0" applyProtection="0">
      <alignment vertical="top"/>
      <protection locked="0"/>
    </xf>
    <xf numFmtId="0" fontId="76" fillId="0" borderId="92" applyNumberFormat="0" applyFill="0" applyAlignment="0" applyProtection="0"/>
    <xf numFmtId="0" fontId="97"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8" fillId="34" borderId="0" applyNumberFormat="0" applyBorder="0" applyAlignment="0" applyProtection="0"/>
    <xf numFmtId="0" fontId="99" fillId="38" borderId="90" applyNumberFormat="0" applyAlignment="0" applyProtection="0"/>
    <xf numFmtId="0" fontId="99" fillId="38" borderId="90" applyNumberFormat="0" applyAlignment="0" applyProtection="0"/>
    <xf numFmtId="0" fontId="99" fillId="38" borderId="90" applyNumberFormat="0" applyAlignment="0" applyProtection="0"/>
    <xf numFmtId="0" fontId="99" fillId="38" borderId="90" applyNumberFormat="0" applyAlignment="0" applyProtection="0"/>
    <xf numFmtId="0" fontId="99" fillId="38" borderId="90" applyNumberFormat="0" applyAlignment="0" applyProtection="0"/>
    <xf numFmtId="0" fontId="99" fillId="38" borderId="90" applyNumberFormat="0" applyAlignment="0" applyProtection="0"/>
    <xf numFmtId="0" fontId="99" fillId="38" borderId="90" applyNumberFormat="0" applyAlignment="0" applyProtection="0"/>
    <xf numFmtId="0" fontId="99" fillId="38" borderId="90" applyNumberFormat="0" applyAlignment="0" applyProtection="0"/>
    <xf numFmtId="0" fontId="99" fillId="38" borderId="90" applyNumberFormat="0" applyAlignment="0" applyProtection="0"/>
    <xf numFmtId="0" fontId="99" fillId="38" borderId="90" applyNumberFormat="0" applyAlignment="0" applyProtection="0"/>
    <xf numFmtId="0" fontId="99" fillId="38" borderId="90" applyNumberFormat="0" applyAlignment="0" applyProtection="0"/>
    <xf numFmtId="0" fontId="99" fillId="38" borderId="90" applyNumberFormat="0" applyAlignment="0" applyProtection="0"/>
    <xf numFmtId="0" fontId="99" fillId="38" borderId="90" applyNumberFormat="0" applyAlignment="0" applyProtection="0"/>
    <xf numFmtId="0" fontId="99" fillId="38" borderId="90" applyNumberFormat="0" applyAlignment="0" applyProtection="0"/>
    <xf numFmtId="0" fontId="99" fillId="38" borderId="90" applyNumberFormat="0" applyAlignment="0" applyProtection="0"/>
    <xf numFmtId="0" fontId="99" fillId="38" borderId="90" applyNumberFormat="0" applyAlignment="0" applyProtection="0"/>
    <xf numFmtId="0" fontId="99" fillId="38" borderId="90" applyNumberFormat="0" applyAlignment="0" applyProtection="0"/>
    <xf numFmtId="0" fontId="99" fillId="38" borderId="90" applyNumberFormat="0" applyAlignment="0" applyProtection="0"/>
    <xf numFmtId="0" fontId="99" fillId="38" borderId="90" applyNumberFormat="0" applyAlignment="0" applyProtection="0"/>
    <xf numFmtId="0" fontId="100" fillId="4" borderId="4" applyNumberFormat="0" applyAlignment="0" applyProtection="0"/>
    <xf numFmtId="0" fontId="99" fillId="38" borderId="90" applyNumberFormat="0" applyAlignment="0" applyProtection="0"/>
    <xf numFmtId="170" fontId="3" fillId="56" borderId="19" applyFont="0" applyAlignment="0">
      <protection locked="0"/>
    </xf>
    <xf numFmtId="170" fontId="3" fillId="56" borderId="19" applyFont="0" applyAlignment="0">
      <protection locked="0"/>
    </xf>
    <xf numFmtId="170" fontId="3" fillId="56" borderId="19" applyFont="0" applyAlignment="0">
      <protection locked="0"/>
    </xf>
    <xf numFmtId="170" fontId="3" fillId="56" borderId="19" applyFont="0" applyAlignment="0">
      <protection locked="0"/>
    </xf>
    <xf numFmtId="170" fontId="3" fillId="56" borderId="19" applyFont="0" applyAlignment="0">
      <protection locked="0"/>
    </xf>
    <xf numFmtId="170" fontId="3" fillId="56" borderId="19" applyFont="0" applyAlignment="0">
      <protection locked="0"/>
    </xf>
    <xf numFmtId="170" fontId="3" fillId="56" borderId="19" applyFont="0" applyAlignment="0">
      <protection locked="0"/>
    </xf>
    <xf numFmtId="170" fontId="3" fillId="56" borderId="19" applyFont="0" applyAlignment="0">
      <protection locked="0"/>
    </xf>
    <xf numFmtId="170" fontId="3" fillId="56" borderId="19" applyFont="0" applyAlignment="0">
      <protection locked="0"/>
    </xf>
    <xf numFmtId="170" fontId="3" fillId="56" borderId="19" applyFont="0" applyAlignment="0">
      <protection locked="0"/>
    </xf>
    <xf numFmtId="170" fontId="3" fillId="56" borderId="19" applyFont="0" applyAlignment="0">
      <protection locked="0"/>
    </xf>
    <xf numFmtId="170" fontId="3" fillId="56" borderId="19" applyFont="0" applyAlignment="0">
      <protection locked="0"/>
    </xf>
    <xf numFmtId="170" fontId="3" fillId="56" borderId="19" applyFont="0" applyAlignment="0">
      <protection locked="0"/>
    </xf>
    <xf numFmtId="170" fontId="3" fillId="56" borderId="19" applyFont="0" applyAlignment="0">
      <protection locked="0"/>
    </xf>
    <xf numFmtId="170" fontId="3" fillId="56" borderId="19" applyFont="0" applyAlignment="0">
      <protection locked="0"/>
    </xf>
    <xf numFmtId="170" fontId="3" fillId="56" borderId="19" applyFont="0" applyAlignment="0">
      <protection locked="0"/>
    </xf>
    <xf numFmtId="170" fontId="3" fillId="56" borderId="19" applyFont="0" applyAlignment="0">
      <protection locked="0"/>
    </xf>
    <xf numFmtId="170" fontId="3" fillId="56" borderId="19" applyFont="0" applyAlignment="0">
      <protection locked="0"/>
    </xf>
    <xf numFmtId="3" fontId="3" fillId="56" borderId="19" applyFont="0">
      <alignment horizontal="right"/>
      <protection locked="0"/>
    </xf>
    <xf numFmtId="3" fontId="3" fillId="56" borderId="19" applyFont="0">
      <alignment horizontal="right"/>
      <protection locked="0"/>
    </xf>
    <xf numFmtId="3" fontId="3" fillId="56" borderId="19" applyFont="0">
      <alignment horizontal="right"/>
      <protection locked="0"/>
    </xf>
    <xf numFmtId="3" fontId="3" fillId="56" borderId="19" applyFont="0">
      <alignment horizontal="right"/>
      <protection locked="0"/>
    </xf>
    <xf numFmtId="3" fontId="3" fillId="56" borderId="19" applyFont="0">
      <alignment horizontal="right"/>
      <protection locked="0"/>
    </xf>
    <xf numFmtId="3" fontId="3" fillId="56" borderId="19" applyFont="0">
      <alignment horizontal="right"/>
      <protection locked="0"/>
    </xf>
    <xf numFmtId="3" fontId="3" fillId="56" borderId="19" applyFont="0">
      <alignment horizontal="right"/>
      <protection locked="0"/>
    </xf>
    <xf numFmtId="3" fontId="3" fillId="56" borderId="19" applyFont="0">
      <alignment horizontal="right"/>
      <protection locked="0"/>
    </xf>
    <xf numFmtId="3" fontId="3" fillId="56" borderId="19" applyFont="0">
      <alignment horizontal="right"/>
      <protection locked="0"/>
    </xf>
    <xf numFmtId="3" fontId="3" fillId="56" borderId="19" applyFont="0">
      <alignment horizontal="right"/>
      <protection locked="0"/>
    </xf>
    <xf numFmtId="3" fontId="3" fillId="56" borderId="19" applyFont="0">
      <alignment horizontal="right"/>
      <protection locked="0"/>
    </xf>
    <xf numFmtId="3" fontId="3" fillId="56" borderId="19" applyFont="0">
      <alignment horizontal="right"/>
      <protection locked="0"/>
    </xf>
    <xf numFmtId="3" fontId="3" fillId="56" borderId="19" applyFont="0">
      <alignment horizontal="right"/>
      <protection locked="0"/>
    </xf>
    <xf numFmtId="3" fontId="3" fillId="56" borderId="19" applyFont="0">
      <alignment horizontal="right"/>
      <protection locked="0"/>
    </xf>
    <xf numFmtId="3" fontId="3" fillId="56" borderId="19" applyFont="0">
      <alignment horizontal="right"/>
      <protection locked="0"/>
    </xf>
    <xf numFmtId="3" fontId="3" fillId="56" borderId="19" applyFont="0">
      <alignment horizontal="right"/>
      <protection locked="0"/>
    </xf>
    <xf numFmtId="3" fontId="3" fillId="56" borderId="19" applyFont="0">
      <alignment horizontal="right"/>
      <protection locked="0"/>
    </xf>
    <xf numFmtId="3" fontId="3" fillId="56" borderId="19" applyFont="0">
      <alignment horizontal="right"/>
      <protection locked="0"/>
    </xf>
    <xf numFmtId="3" fontId="3" fillId="56" borderId="19" applyFont="0">
      <alignment horizontal="right"/>
      <protection locked="0"/>
    </xf>
    <xf numFmtId="3" fontId="3" fillId="56" borderId="19" applyFont="0">
      <alignment horizontal="right" vertical="center"/>
      <protection locked="0"/>
    </xf>
    <xf numFmtId="3" fontId="3" fillId="56" borderId="19" applyFont="0">
      <alignment horizontal="right" vertical="center"/>
      <protection locked="0"/>
    </xf>
    <xf numFmtId="3" fontId="3" fillId="56" borderId="19" applyFont="0">
      <alignment horizontal="right" vertical="center"/>
      <protection locked="0"/>
    </xf>
    <xf numFmtId="3" fontId="3" fillId="56" borderId="19" applyFont="0">
      <alignment horizontal="right" vertical="center"/>
      <protection locked="0"/>
    </xf>
    <xf numFmtId="171" fontId="3" fillId="56" borderId="19" applyFont="0">
      <alignment horizontal="right"/>
      <protection locked="0"/>
    </xf>
    <xf numFmtId="171" fontId="3" fillId="56" borderId="19" applyFont="0">
      <alignment horizontal="right"/>
      <protection locked="0"/>
    </xf>
    <xf numFmtId="171" fontId="3" fillId="56" borderId="19" applyFont="0">
      <alignment horizontal="right"/>
      <protection locked="0"/>
    </xf>
    <xf numFmtId="171" fontId="3" fillId="56" borderId="19" applyFont="0">
      <alignment horizontal="right"/>
      <protection locked="0"/>
    </xf>
    <xf numFmtId="171" fontId="3" fillId="56" borderId="19" applyFont="0">
      <alignment horizontal="right"/>
      <protection locked="0"/>
    </xf>
    <xf numFmtId="171" fontId="3" fillId="56" borderId="19" applyFont="0">
      <alignment horizontal="right"/>
      <protection locked="0"/>
    </xf>
    <xf numFmtId="171" fontId="3" fillId="56" borderId="19" applyFont="0">
      <alignment horizontal="right"/>
      <protection locked="0"/>
    </xf>
    <xf numFmtId="171" fontId="3" fillId="56" borderId="19" applyFont="0">
      <alignment horizontal="right"/>
      <protection locked="0"/>
    </xf>
    <xf numFmtId="171" fontId="3" fillId="56" borderId="19" applyFont="0">
      <alignment horizontal="right"/>
      <protection locked="0"/>
    </xf>
    <xf numFmtId="171" fontId="3" fillId="56" borderId="19" applyFont="0">
      <alignment horizontal="right"/>
      <protection locked="0"/>
    </xf>
    <xf numFmtId="171" fontId="3" fillId="56" borderId="19" applyFont="0">
      <alignment horizontal="right"/>
      <protection locked="0"/>
    </xf>
    <xf numFmtId="171" fontId="3" fillId="56" borderId="19" applyFont="0">
      <alignment horizontal="right"/>
      <protection locked="0"/>
    </xf>
    <xf numFmtId="171" fontId="3" fillId="56" borderId="19" applyFont="0">
      <alignment horizontal="right"/>
      <protection locked="0"/>
    </xf>
    <xf numFmtId="171" fontId="3" fillId="56" borderId="19" applyFont="0">
      <alignment horizontal="right"/>
      <protection locked="0"/>
    </xf>
    <xf numFmtId="171" fontId="3" fillId="56" borderId="19" applyFont="0">
      <alignment horizontal="right"/>
      <protection locked="0"/>
    </xf>
    <xf numFmtId="171" fontId="3" fillId="56" borderId="19" applyFont="0">
      <alignment horizontal="right"/>
      <protection locked="0"/>
    </xf>
    <xf numFmtId="171" fontId="3" fillId="56" borderId="19" applyFont="0">
      <alignment horizontal="right"/>
      <protection locked="0"/>
    </xf>
    <xf numFmtId="171" fontId="3" fillId="56" borderId="19" applyFont="0">
      <alignment horizontal="right"/>
      <protection locked="0"/>
    </xf>
    <xf numFmtId="172" fontId="3" fillId="57" borderId="19" applyProtection="0"/>
    <xf numFmtId="172" fontId="3" fillId="57" borderId="19" applyProtection="0"/>
    <xf numFmtId="172" fontId="3" fillId="57" borderId="19" applyProtection="0"/>
    <xf numFmtId="172" fontId="3" fillId="57" borderId="19" applyProtection="0"/>
    <xf numFmtId="172" fontId="3" fillId="57" borderId="19" applyProtection="0"/>
    <xf numFmtId="172" fontId="3" fillId="57" borderId="19" applyProtection="0"/>
    <xf numFmtId="172" fontId="3" fillId="57" borderId="19" applyProtection="0"/>
    <xf numFmtId="172" fontId="3" fillId="57" borderId="19" applyProtection="0"/>
    <xf numFmtId="172" fontId="3" fillId="57" borderId="19" applyProtection="0"/>
    <xf numFmtId="172" fontId="3" fillId="57" borderId="19" applyProtection="0"/>
    <xf numFmtId="172" fontId="3" fillId="57" borderId="19" applyProtection="0"/>
    <xf numFmtId="172" fontId="3" fillId="57" borderId="19" applyProtection="0"/>
    <xf numFmtId="172" fontId="3" fillId="57" borderId="19" applyProtection="0"/>
    <xf numFmtId="172" fontId="3" fillId="57" borderId="19" applyProtection="0"/>
    <xf numFmtId="172" fontId="3" fillId="57" borderId="19" applyProtection="0"/>
    <xf numFmtId="172" fontId="3" fillId="57" borderId="19" applyProtection="0"/>
    <xf numFmtId="172" fontId="3" fillId="57" borderId="19" applyProtection="0"/>
    <xf numFmtId="172" fontId="3" fillId="57" borderId="19" applyProtection="0"/>
    <xf numFmtId="10" fontId="3" fillId="56" borderId="19" applyFont="0">
      <alignment horizontal="right"/>
      <protection locked="0"/>
    </xf>
    <xf numFmtId="10" fontId="3" fillId="56" borderId="19" applyFont="0">
      <alignment horizontal="right"/>
      <protection locked="0"/>
    </xf>
    <xf numFmtId="10" fontId="3" fillId="56" borderId="19" applyFont="0">
      <alignment horizontal="right"/>
      <protection locked="0"/>
    </xf>
    <xf numFmtId="10" fontId="3" fillId="56" borderId="19" applyFont="0">
      <alignment horizontal="right"/>
      <protection locked="0"/>
    </xf>
    <xf numFmtId="10" fontId="3" fillId="56" borderId="19" applyFont="0">
      <alignment horizontal="right"/>
      <protection locked="0"/>
    </xf>
    <xf numFmtId="10" fontId="3" fillId="56" borderId="19" applyFont="0">
      <alignment horizontal="right"/>
      <protection locked="0"/>
    </xf>
    <xf numFmtId="10" fontId="3" fillId="56" borderId="19" applyFont="0">
      <alignment horizontal="right"/>
      <protection locked="0"/>
    </xf>
    <xf numFmtId="10" fontId="3" fillId="56" borderId="19" applyFont="0">
      <alignment horizontal="right"/>
      <protection locked="0"/>
    </xf>
    <xf numFmtId="10" fontId="3" fillId="56" borderId="19" applyFont="0">
      <alignment horizontal="right"/>
      <protection locked="0"/>
    </xf>
    <xf numFmtId="10" fontId="3" fillId="56" borderId="19" applyFont="0">
      <alignment horizontal="right"/>
      <protection locked="0"/>
    </xf>
    <xf numFmtId="10" fontId="3" fillId="56" borderId="19" applyFont="0">
      <alignment horizontal="right"/>
      <protection locked="0"/>
    </xf>
    <xf numFmtId="10" fontId="3" fillId="56" borderId="19" applyFont="0">
      <alignment horizontal="right"/>
      <protection locked="0"/>
    </xf>
    <xf numFmtId="10" fontId="3" fillId="56" borderId="19" applyFont="0">
      <alignment horizontal="right"/>
      <protection locked="0"/>
    </xf>
    <xf numFmtId="10" fontId="3" fillId="56" borderId="19" applyFont="0">
      <alignment horizontal="right"/>
      <protection locked="0"/>
    </xf>
    <xf numFmtId="10" fontId="3" fillId="56" borderId="19" applyFont="0">
      <alignment horizontal="right"/>
      <protection locked="0"/>
    </xf>
    <xf numFmtId="10" fontId="3" fillId="56" borderId="19" applyFont="0">
      <alignment horizontal="right"/>
      <protection locked="0"/>
    </xf>
    <xf numFmtId="10" fontId="3" fillId="56" borderId="19" applyFont="0">
      <alignment horizontal="right"/>
      <protection locked="0"/>
    </xf>
    <xf numFmtId="10" fontId="3" fillId="56" borderId="19" applyFont="0">
      <alignment horizontal="right"/>
      <protection locked="0"/>
    </xf>
    <xf numFmtId="9" fontId="3" fillId="56" borderId="76" applyFont="0">
      <alignment horizontal="right"/>
      <protection locked="0"/>
    </xf>
    <xf numFmtId="9" fontId="3" fillId="56" borderId="76" applyFont="0">
      <alignment horizontal="right"/>
      <protection locked="0"/>
    </xf>
    <xf numFmtId="9" fontId="3" fillId="56" borderId="76" applyFont="0">
      <alignment horizontal="right"/>
      <protection locked="0"/>
    </xf>
    <xf numFmtId="9" fontId="3" fillId="56" borderId="76" applyFont="0">
      <alignment horizontal="right"/>
      <protection locked="0"/>
    </xf>
    <xf numFmtId="9" fontId="3" fillId="56" borderId="76" applyFont="0">
      <alignment horizontal="right"/>
      <protection locked="0"/>
    </xf>
    <xf numFmtId="9" fontId="3" fillId="56" borderId="76" applyFont="0">
      <alignment horizontal="right"/>
      <protection locked="0"/>
    </xf>
    <xf numFmtId="9" fontId="3" fillId="56" borderId="76" applyFont="0">
      <alignment horizontal="right"/>
      <protection locked="0"/>
    </xf>
    <xf numFmtId="9" fontId="3" fillId="56" borderId="76" applyFont="0">
      <alignment horizontal="right"/>
      <protection locked="0"/>
    </xf>
    <xf numFmtId="173" fontId="3" fillId="56" borderId="19">
      <alignment horizontal="right"/>
      <protection locked="0"/>
    </xf>
    <xf numFmtId="173" fontId="3" fillId="56" borderId="19">
      <alignment horizontal="right"/>
      <protection locked="0"/>
    </xf>
    <xf numFmtId="173" fontId="3" fillId="56" borderId="19">
      <alignment horizontal="right"/>
      <protection locked="0"/>
    </xf>
    <xf numFmtId="173" fontId="3" fillId="56" borderId="19">
      <alignment horizontal="right"/>
      <protection locked="0"/>
    </xf>
    <xf numFmtId="173" fontId="3" fillId="56" borderId="19">
      <alignment horizontal="right"/>
      <protection locked="0"/>
    </xf>
    <xf numFmtId="173" fontId="3" fillId="56" borderId="19">
      <alignment horizontal="right"/>
      <protection locked="0"/>
    </xf>
    <xf numFmtId="173" fontId="3" fillId="56" borderId="19">
      <alignment horizontal="right"/>
      <protection locked="0"/>
    </xf>
    <xf numFmtId="173" fontId="3" fillId="56" borderId="19">
      <alignment horizontal="right"/>
      <protection locked="0"/>
    </xf>
    <xf numFmtId="173" fontId="3" fillId="56" borderId="19">
      <alignment horizontal="right"/>
      <protection locked="0"/>
    </xf>
    <xf numFmtId="173" fontId="3" fillId="56" borderId="19">
      <alignment horizontal="right"/>
      <protection locked="0"/>
    </xf>
    <xf numFmtId="173" fontId="3" fillId="56" borderId="19">
      <alignment horizontal="right"/>
      <protection locked="0"/>
    </xf>
    <xf numFmtId="173" fontId="3" fillId="56" borderId="19">
      <alignment horizontal="right"/>
      <protection locked="0"/>
    </xf>
    <xf numFmtId="173" fontId="3" fillId="56" borderId="19">
      <alignment horizontal="right"/>
      <protection locked="0"/>
    </xf>
    <xf numFmtId="173" fontId="3" fillId="56" borderId="19">
      <alignment horizontal="right"/>
      <protection locked="0"/>
    </xf>
    <xf numFmtId="173" fontId="3" fillId="56" borderId="19">
      <alignment horizontal="right"/>
      <protection locked="0"/>
    </xf>
    <xf numFmtId="173" fontId="3" fillId="56" borderId="19">
      <alignment horizontal="right"/>
      <protection locked="0"/>
    </xf>
    <xf numFmtId="173" fontId="3" fillId="56" borderId="19">
      <alignment horizontal="right"/>
      <protection locked="0"/>
    </xf>
    <xf numFmtId="173" fontId="3" fillId="56" borderId="19">
      <alignment horizontal="right"/>
      <protection locked="0"/>
    </xf>
    <xf numFmtId="167" fontId="3" fillId="56" borderId="76" applyFont="0">
      <alignment horizontal="right"/>
      <protection locked="0"/>
    </xf>
    <xf numFmtId="167" fontId="3" fillId="56" borderId="76" applyFont="0">
      <alignment horizontal="right"/>
      <protection locked="0"/>
    </xf>
    <xf numFmtId="167" fontId="3" fillId="56" borderId="76" applyFont="0">
      <alignment horizontal="right"/>
      <protection locked="0"/>
    </xf>
    <xf numFmtId="167" fontId="3" fillId="56" borderId="76" applyFont="0">
      <alignment horizontal="right"/>
      <protection locked="0"/>
    </xf>
    <xf numFmtId="167" fontId="3" fillId="56" borderId="76" applyFont="0">
      <alignment horizontal="right"/>
      <protection locked="0"/>
    </xf>
    <xf numFmtId="167" fontId="3" fillId="56" borderId="76" applyFont="0">
      <alignment horizontal="right"/>
      <protection locked="0"/>
    </xf>
    <xf numFmtId="167" fontId="3" fillId="56" borderId="76" applyFont="0">
      <alignment horizontal="right"/>
      <protection locked="0"/>
    </xf>
    <xf numFmtId="167" fontId="3" fillId="56" borderId="76" applyFont="0">
      <alignment horizontal="right"/>
      <protection locked="0"/>
    </xf>
    <xf numFmtId="0" fontId="3" fillId="56" borderId="19" applyFont="0">
      <alignment horizontal="center" wrapText="1"/>
      <protection locked="0"/>
    </xf>
    <xf numFmtId="0" fontId="3" fillId="56" borderId="19" applyFont="0">
      <alignment horizontal="center" wrapText="1"/>
      <protection locked="0"/>
    </xf>
    <xf numFmtId="0" fontId="3" fillId="56" borderId="19" applyFont="0">
      <alignment horizontal="center" wrapText="1"/>
      <protection locked="0"/>
    </xf>
    <xf numFmtId="0" fontId="3" fillId="56" borderId="19" applyFont="0">
      <alignment horizontal="center" wrapText="1"/>
      <protection locked="0"/>
    </xf>
    <xf numFmtId="0" fontId="3" fillId="56" borderId="19" applyFont="0">
      <alignment horizontal="center" wrapText="1"/>
      <protection locked="0"/>
    </xf>
    <xf numFmtId="0" fontId="3" fillId="56" borderId="19" applyFont="0">
      <alignment horizontal="center" wrapText="1"/>
      <protection locked="0"/>
    </xf>
    <xf numFmtId="0" fontId="3" fillId="56" borderId="19" applyFont="0">
      <alignment horizontal="center" wrapText="1"/>
      <protection locked="0"/>
    </xf>
    <xf numFmtId="0" fontId="3" fillId="56" borderId="19" applyFont="0">
      <alignment horizontal="center" wrapText="1"/>
      <protection locked="0"/>
    </xf>
    <xf numFmtId="0" fontId="3" fillId="56" borderId="19" applyFont="0">
      <alignment horizontal="center" wrapText="1"/>
      <protection locked="0"/>
    </xf>
    <xf numFmtId="0" fontId="3" fillId="56" borderId="19" applyFont="0">
      <alignment horizontal="center" wrapText="1"/>
      <protection locked="0"/>
    </xf>
    <xf numFmtId="0" fontId="3" fillId="56" borderId="19" applyFont="0">
      <alignment horizontal="center" wrapText="1"/>
      <protection locked="0"/>
    </xf>
    <xf numFmtId="0" fontId="3" fillId="56" borderId="19" applyFont="0">
      <alignment horizontal="center" wrapText="1"/>
      <protection locked="0"/>
    </xf>
    <xf numFmtId="0" fontId="3" fillId="56" borderId="19" applyFont="0">
      <alignment horizontal="center" wrapText="1"/>
      <protection locked="0"/>
    </xf>
    <xf numFmtId="0" fontId="3" fillId="56" borderId="19" applyFont="0">
      <alignment horizontal="center" wrapText="1"/>
      <protection locked="0"/>
    </xf>
    <xf numFmtId="0" fontId="3" fillId="56" borderId="19" applyFont="0">
      <alignment horizontal="center" wrapText="1"/>
      <protection locked="0"/>
    </xf>
    <xf numFmtId="0" fontId="3" fillId="56" borderId="19" applyFont="0">
      <alignment horizontal="center" wrapText="1"/>
      <protection locked="0"/>
    </xf>
    <xf numFmtId="0" fontId="3" fillId="56" borderId="19" applyFont="0">
      <alignment horizontal="center" wrapText="1"/>
      <protection locked="0"/>
    </xf>
    <xf numFmtId="0" fontId="3" fillId="56" borderId="19" applyFont="0">
      <alignment horizontal="center" wrapText="1"/>
      <protection locked="0"/>
    </xf>
    <xf numFmtId="0" fontId="3" fillId="56" borderId="19" applyFont="0">
      <alignment horizontal="center" wrapText="1"/>
      <protection locked="0"/>
    </xf>
    <xf numFmtId="0" fontId="3" fillId="56" borderId="19" applyFont="0">
      <alignment horizontal="center" wrapText="1"/>
      <protection locked="0"/>
    </xf>
    <xf numFmtId="0" fontId="3" fillId="56" borderId="19" applyFont="0">
      <alignment horizontal="center" wrapText="1"/>
      <protection locked="0"/>
    </xf>
    <xf numFmtId="0" fontId="3" fillId="56" borderId="19" applyFont="0">
      <alignment horizontal="center" wrapText="1"/>
      <protection locked="0"/>
    </xf>
    <xf numFmtId="0" fontId="3" fillId="56" borderId="19" applyFont="0">
      <alignment horizontal="center" wrapText="1"/>
      <protection locked="0"/>
    </xf>
    <xf numFmtId="0" fontId="3" fillId="56" borderId="19" applyFont="0">
      <alignment horizontal="center" wrapText="1"/>
      <protection locked="0"/>
    </xf>
    <xf numFmtId="49" fontId="3" fillId="56" borderId="19" applyFont="0" applyAlignment="0">
      <protection locked="0"/>
    </xf>
    <xf numFmtId="49" fontId="3" fillId="56" borderId="19" applyFont="0" applyAlignment="0">
      <protection locked="0"/>
    </xf>
    <xf numFmtId="49" fontId="3" fillId="56" borderId="19" applyFont="0" applyAlignment="0">
      <protection locked="0"/>
    </xf>
    <xf numFmtId="49" fontId="3" fillId="56" borderId="19" applyFont="0" applyAlignment="0">
      <protection locked="0"/>
    </xf>
    <xf numFmtId="49" fontId="3" fillId="56" borderId="19" applyFont="0" applyAlignment="0">
      <protection locked="0"/>
    </xf>
    <xf numFmtId="49" fontId="3" fillId="56" borderId="19" applyFont="0" applyAlignment="0">
      <protection locked="0"/>
    </xf>
    <xf numFmtId="49" fontId="3" fillId="56" borderId="19" applyFont="0" applyAlignment="0">
      <protection locked="0"/>
    </xf>
    <xf numFmtId="49" fontId="3" fillId="56" borderId="19" applyFont="0" applyAlignment="0">
      <protection locked="0"/>
    </xf>
    <xf numFmtId="49" fontId="3" fillId="56" borderId="19" applyFont="0" applyAlignment="0">
      <protection locked="0"/>
    </xf>
    <xf numFmtId="49" fontId="3" fillId="56" borderId="19" applyFont="0" applyAlignment="0">
      <protection locked="0"/>
    </xf>
    <xf numFmtId="49" fontId="3" fillId="56" borderId="19" applyFont="0" applyAlignment="0">
      <protection locked="0"/>
    </xf>
    <xf numFmtId="49" fontId="3" fillId="56" borderId="19" applyFont="0" applyAlignment="0">
      <protection locked="0"/>
    </xf>
    <xf numFmtId="49" fontId="3" fillId="56" borderId="19" applyFont="0" applyAlignment="0">
      <protection locked="0"/>
    </xf>
    <xf numFmtId="49" fontId="3" fillId="56" borderId="19" applyFont="0" applyAlignment="0">
      <protection locked="0"/>
    </xf>
    <xf numFmtId="49" fontId="3" fillId="56" borderId="19" applyFont="0" applyAlignment="0">
      <protection locked="0"/>
    </xf>
    <xf numFmtId="49" fontId="3" fillId="56" borderId="19" applyFont="0" applyAlignment="0">
      <protection locked="0"/>
    </xf>
    <xf numFmtId="49" fontId="3" fillId="56" borderId="19" applyFont="0" applyAlignment="0">
      <protection locked="0"/>
    </xf>
    <xf numFmtId="49" fontId="3" fillId="56" borderId="19" applyFont="0" applyAlignment="0">
      <protection locked="0"/>
    </xf>
    <xf numFmtId="0" fontId="3" fillId="58" borderId="97" applyNumberFormat="0" applyFont="0" applyAlignment="0" applyProtection="0"/>
    <xf numFmtId="0" fontId="3" fillId="58" borderId="97" applyNumberFormat="0" applyFont="0" applyAlignment="0" applyProtection="0"/>
    <xf numFmtId="0" fontId="3" fillId="58" borderId="97" applyNumberFormat="0" applyFont="0" applyAlignment="0" applyProtection="0"/>
    <xf numFmtId="0" fontId="3" fillId="58" borderId="97" applyNumberFormat="0" applyFont="0" applyAlignment="0" applyProtection="0"/>
    <xf numFmtId="0" fontId="3" fillId="58" borderId="97" applyNumberFormat="0" applyFont="0" applyAlignment="0" applyProtection="0"/>
    <xf numFmtId="0" fontId="3" fillId="58" borderId="97" applyNumberFormat="0" applyFont="0" applyAlignment="0" applyProtection="0"/>
    <xf numFmtId="0" fontId="3" fillId="58" borderId="97" applyNumberFormat="0" applyFont="0" applyAlignment="0" applyProtection="0"/>
    <xf numFmtId="0" fontId="3" fillId="58" borderId="97" applyNumberFormat="0" applyFont="0" applyAlignment="0" applyProtection="0"/>
    <xf numFmtId="0" fontId="3" fillId="58" borderId="97" applyNumberFormat="0" applyFont="0" applyAlignment="0" applyProtection="0"/>
    <xf numFmtId="0" fontId="3" fillId="58" borderId="97" applyNumberFormat="0" applyFont="0" applyAlignment="0" applyProtection="0"/>
    <xf numFmtId="0" fontId="3" fillId="58" borderId="97" applyNumberFormat="0" applyFont="0" applyAlignment="0" applyProtection="0"/>
    <xf numFmtId="0" fontId="3" fillId="58" borderId="97" applyNumberFormat="0" applyFont="0" applyAlignment="0" applyProtection="0"/>
    <xf numFmtId="0" fontId="65" fillId="47" borderId="0" applyNumberFormat="0" applyBorder="0" applyAlignment="0" applyProtection="0"/>
    <xf numFmtId="0" fontId="65" fillId="48" borderId="0" applyNumberFormat="0" applyBorder="0" applyAlignment="0" applyProtection="0"/>
    <xf numFmtId="0" fontId="65" fillId="49" borderId="0" applyNumberFormat="0" applyBorder="0" applyAlignment="0" applyProtection="0"/>
    <xf numFmtId="0" fontId="65" fillId="44" borderId="0" applyNumberFormat="0" applyBorder="0" applyAlignment="0" applyProtection="0"/>
    <xf numFmtId="0" fontId="65" fillId="45" borderId="0" applyNumberFormat="0" applyBorder="0" applyAlignment="0" applyProtection="0"/>
    <xf numFmtId="0" fontId="65" fillId="50" borderId="0" applyNumberFormat="0" applyBorder="0" applyAlignment="0" applyProtection="0"/>
    <xf numFmtId="0" fontId="71" fillId="35" borderId="0" applyNumberFormat="0" applyBorder="0" applyAlignment="0" applyProtection="0"/>
    <xf numFmtId="0" fontId="101" fillId="51" borderId="98" applyNumberFormat="0" applyAlignment="0" applyProtection="0"/>
    <xf numFmtId="0" fontId="101" fillId="51" borderId="98" applyNumberFormat="0" applyAlignment="0" applyProtection="0"/>
    <xf numFmtId="0" fontId="101" fillId="51" borderId="98" applyNumberFormat="0" applyAlignment="0" applyProtection="0"/>
    <xf numFmtId="0" fontId="101" fillId="51" borderId="98" applyNumberFormat="0" applyAlignment="0" applyProtection="0"/>
    <xf numFmtId="0" fontId="101" fillId="51" borderId="98" applyNumberFormat="0" applyAlignment="0" applyProtection="0"/>
    <xf numFmtId="0" fontId="101" fillId="51" borderId="98" applyNumberFormat="0" applyAlignment="0" applyProtection="0"/>
    <xf numFmtId="0" fontId="101" fillId="51" borderId="98" applyNumberFormat="0" applyAlignment="0" applyProtection="0"/>
    <xf numFmtId="0" fontId="101" fillId="51" borderId="98" applyNumberFormat="0" applyAlignment="0" applyProtection="0"/>
    <xf numFmtId="0" fontId="101" fillId="51" borderId="98" applyNumberFormat="0" applyAlignment="0" applyProtection="0"/>
    <xf numFmtId="0" fontId="101" fillId="51" borderId="98" applyNumberFormat="0" applyAlignment="0" applyProtection="0"/>
    <xf numFmtId="0" fontId="101" fillId="51" borderId="98" applyNumberFormat="0" applyAlignment="0" applyProtection="0"/>
    <xf numFmtId="0" fontId="101" fillId="51" borderId="98" applyNumberFormat="0" applyAlignment="0" applyProtection="0"/>
    <xf numFmtId="0" fontId="97" fillId="0" borderId="0" applyNumberFormat="0" applyFill="0" applyBorder="0" applyAlignment="0" applyProtection="0">
      <alignment vertical="top"/>
      <protection locked="0"/>
    </xf>
    <xf numFmtId="0" fontId="102" fillId="0" borderId="0" applyNumberFormat="0" applyFill="0" applyBorder="0" applyAlignment="0" applyProtection="0">
      <alignment vertical="top"/>
      <protection locked="0"/>
    </xf>
    <xf numFmtId="0" fontId="103" fillId="0" borderId="92" applyNumberFormat="0" applyFill="0" applyAlignment="0" applyProtection="0"/>
    <xf numFmtId="0" fontId="104" fillId="0" borderId="6" applyNumberFormat="0" applyFill="0" applyAlignment="0" applyProtection="0"/>
    <xf numFmtId="0" fontId="105" fillId="0" borderId="0" applyNumberFormat="0" applyFill="0" applyBorder="0" applyAlignment="0" applyProtection="0"/>
    <xf numFmtId="174" fontId="3" fillId="0" borderId="0" applyFill="0" applyBorder="0" applyAlignment="0" applyProtection="0"/>
    <xf numFmtId="174" fontId="3" fillId="0" borderId="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3" fillId="0" borderId="0"/>
    <xf numFmtId="0" fontId="106" fillId="59" borderId="0" applyNumberFormat="0" applyBorder="0" applyAlignment="0" applyProtection="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62" fillId="0" borderId="0"/>
    <xf numFmtId="0" fontId="3" fillId="0" borderId="0"/>
    <xf numFmtId="0" fontId="107" fillId="0" borderId="0"/>
    <xf numFmtId="0" fontId="108"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9"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58" borderId="99" applyNumberFormat="0" applyFont="0" applyAlignment="0" applyProtection="0"/>
    <xf numFmtId="0" fontId="3" fillId="58" borderId="99" applyNumberFormat="0" applyFont="0" applyAlignment="0" applyProtection="0"/>
    <xf numFmtId="0" fontId="3" fillId="58" borderId="99" applyNumberFormat="0" applyFont="0" applyAlignment="0" applyProtection="0"/>
    <xf numFmtId="0" fontId="3" fillId="58" borderId="99" applyNumberFormat="0" applyFont="0" applyAlignment="0" applyProtection="0"/>
    <xf numFmtId="0" fontId="3" fillId="58" borderId="99" applyNumberFormat="0" applyFont="0" applyAlignment="0" applyProtection="0"/>
    <xf numFmtId="0" fontId="3" fillId="58" borderId="99" applyNumberFormat="0" applyFont="0" applyAlignment="0" applyProtection="0"/>
    <xf numFmtId="0" fontId="3" fillId="58" borderId="99" applyNumberFormat="0" applyFont="0" applyAlignment="0" applyProtection="0"/>
    <xf numFmtId="0" fontId="3" fillId="58" borderId="99" applyNumberFormat="0" applyFont="0" applyAlignment="0" applyProtection="0"/>
    <xf numFmtId="0" fontId="3" fillId="58" borderId="99" applyNumberFormat="0" applyFont="0" applyAlignment="0" applyProtection="0"/>
    <xf numFmtId="0" fontId="3" fillId="58" borderId="99" applyNumberFormat="0" applyFont="0" applyAlignment="0" applyProtection="0"/>
    <xf numFmtId="0" fontId="3" fillId="58" borderId="99" applyNumberFormat="0" applyFont="0" applyAlignment="0" applyProtection="0"/>
    <xf numFmtId="0" fontId="3" fillId="58" borderId="99" applyNumberFormat="0" applyFont="0" applyAlignment="0" applyProtection="0"/>
    <xf numFmtId="0" fontId="3" fillId="58" borderId="99" applyNumberFormat="0" applyFont="0" applyAlignment="0" applyProtection="0"/>
    <xf numFmtId="0" fontId="3" fillId="58" borderId="99" applyNumberFormat="0" applyFont="0" applyAlignment="0" applyProtection="0"/>
    <xf numFmtId="0" fontId="3" fillId="58" borderId="99" applyNumberFormat="0" applyFont="0" applyAlignment="0" applyProtection="0"/>
    <xf numFmtId="0" fontId="3" fillId="58" borderId="99" applyNumberFormat="0" applyFont="0" applyAlignment="0" applyProtection="0"/>
    <xf numFmtId="0" fontId="3" fillId="58" borderId="99" applyNumberFormat="0" applyFont="0" applyAlignment="0" applyProtection="0"/>
    <xf numFmtId="0" fontId="3" fillId="58" borderId="99" applyNumberFormat="0" applyFont="0" applyAlignment="0" applyProtection="0"/>
    <xf numFmtId="0" fontId="3" fillId="58" borderId="99" applyNumberFormat="0" applyFont="0" applyAlignment="0" applyProtection="0"/>
    <xf numFmtId="0" fontId="3" fillId="58" borderId="99" applyNumberFormat="0" applyFont="0" applyAlignment="0" applyProtection="0"/>
    <xf numFmtId="0" fontId="3" fillId="58" borderId="99" applyNumberFormat="0" applyFont="0" applyAlignment="0" applyProtection="0"/>
    <xf numFmtId="0" fontId="3" fillId="58" borderId="99" applyNumberFormat="0" applyFont="0" applyAlignment="0" applyProtection="0"/>
    <xf numFmtId="0" fontId="3" fillId="58" borderId="99" applyNumberFormat="0" applyFont="0" applyAlignment="0" applyProtection="0"/>
    <xf numFmtId="0" fontId="3" fillId="58" borderId="99" applyNumberFormat="0" applyFont="0" applyAlignment="0" applyProtection="0"/>
    <xf numFmtId="0" fontId="3" fillId="58" borderId="99" applyNumberFormat="0" applyFont="0" applyAlignment="0" applyProtection="0"/>
    <xf numFmtId="0" fontId="3" fillId="58" borderId="99" applyNumberFormat="0" applyFont="0" applyAlignment="0" applyProtection="0"/>
    <xf numFmtId="0" fontId="3" fillId="58" borderId="99" applyNumberFormat="0" applyFont="0" applyAlignment="0" applyProtection="0"/>
    <xf numFmtId="0" fontId="3" fillId="58" borderId="99" applyNumberFormat="0" applyFont="0" applyAlignment="0" applyProtection="0"/>
    <xf numFmtId="0" fontId="3" fillId="58" borderId="99" applyNumberFormat="0" applyFont="0" applyAlignment="0" applyProtection="0"/>
    <xf numFmtId="0" fontId="3" fillId="58" borderId="99" applyNumberFormat="0" applyFont="0" applyAlignment="0" applyProtection="0"/>
    <xf numFmtId="0" fontId="3" fillId="58" borderId="99" applyNumberFormat="0" applyFont="0" applyAlignment="0" applyProtection="0"/>
    <xf numFmtId="0" fontId="3" fillId="58" borderId="99" applyNumberFormat="0" applyFont="0" applyAlignment="0" applyProtection="0"/>
    <xf numFmtId="0" fontId="3" fillId="58" borderId="99" applyNumberFormat="0" applyFont="0" applyAlignment="0" applyProtection="0"/>
    <xf numFmtId="0" fontId="3" fillId="58" borderId="99" applyNumberFormat="0" applyFont="0" applyAlignment="0" applyProtection="0"/>
    <xf numFmtId="0" fontId="1" fillId="7" borderId="8" applyNumberFormat="0" applyFont="0" applyAlignment="0" applyProtection="0"/>
    <xf numFmtId="0" fontId="1" fillId="7" borderId="8" applyNumberFormat="0" applyFont="0" applyAlignment="0" applyProtection="0"/>
    <xf numFmtId="0" fontId="1" fillId="7" borderId="8" applyNumberFormat="0" applyFont="0" applyAlignment="0" applyProtection="0"/>
    <xf numFmtId="0" fontId="1" fillId="7" borderId="8" applyNumberFormat="0" applyFont="0" applyAlignment="0" applyProtection="0"/>
    <xf numFmtId="0" fontId="1" fillId="7" borderId="8" applyNumberFormat="0" applyFont="0" applyAlignment="0" applyProtection="0"/>
    <xf numFmtId="0" fontId="1" fillId="7" borderId="8" applyNumberFormat="0" applyFont="0" applyAlignment="0" applyProtection="0"/>
    <xf numFmtId="0" fontId="1" fillId="7" borderId="8" applyNumberFormat="0" applyFont="0" applyAlignment="0" applyProtection="0"/>
    <xf numFmtId="0" fontId="1" fillId="7" borderId="8" applyNumberFormat="0" applyFont="0" applyAlignment="0" applyProtection="0"/>
    <xf numFmtId="0" fontId="3" fillId="58" borderId="99" applyNumberFormat="0" applyFont="0" applyAlignment="0" applyProtection="0"/>
    <xf numFmtId="3" fontId="3" fillId="60" borderId="19">
      <alignment horizontal="right"/>
      <protection locked="0"/>
    </xf>
    <xf numFmtId="3" fontId="3" fillId="60" borderId="19">
      <alignment horizontal="right"/>
      <protection locked="0"/>
    </xf>
    <xf numFmtId="3" fontId="3" fillId="60" borderId="19">
      <alignment horizontal="right"/>
      <protection locked="0"/>
    </xf>
    <xf numFmtId="3" fontId="3" fillId="60" borderId="19">
      <alignment horizontal="right"/>
      <protection locked="0"/>
    </xf>
    <xf numFmtId="3" fontId="3" fillId="60" borderId="19">
      <alignment horizontal="right"/>
      <protection locked="0"/>
    </xf>
    <xf numFmtId="3" fontId="3" fillId="60" borderId="19">
      <alignment horizontal="right"/>
      <protection locked="0"/>
    </xf>
    <xf numFmtId="3" fontId="3" fillId="60" borderId="19">
      <alignment horizontal="right"/>
      <protection locked="0"/>
    </xf>
    <xf numFmtId="3" fontId="3" fillId="60" borderId="19">
      <alignment horizontal="right"/>
      <protection locked="0"/>
    </xf>
    <xf numFmtId="3" fontId="3" fillId="60" borderId="19">
      <alignment horizontal="right"/>
      <protection locked="0"/>
    </xf>
    <xf numFmtId="3" fontId="3" fillId="60" borderId="19">
      <alignment horizontal="right"/>
      <protection locked="0"/>
    </xf>
    <xf numFmtId="3" fontId="3" fillId="60" borderId="19">
      <alignment horizontal="right"/>
      <protection locked="0"/>
    </xf>
    <xf numFmtId="3" fontId="3" fillId="60" borderId="19">
      <alignment horizontal="right"/>
      <protection locked="0"/>
    </xf>
    <xf numFmtId="3" fontId="3" fillId="60" borderId="19">
      <alignment horizontal="right"/>
      <protection locked="0"/>
    </xf>
    <xf numFmtId="3" fontId="3" fillId="60" borderId="19">
      <alignment horizontal="right"/>
      <protection locked="0"/>
    </xf>
    <xf numFmtId="3" fontId="3" fillId="60" borderId="19">
      <alignment horizontal="right"/>
      <protection locked="0"/>
    </xf>
    <xf numFmtId="3" fontId="3" fillId="60" borderId="19">
      <alignment horizontal="right"/>
      <protection locked="0"/>
    </xf>
    <xf numFmtId="3" fontId="3" fillId="60" borderId="19">
      <alignment horizontal="right"/>
      <protection locked="0"/>
    </xf>
    <xf numFmtId="3" fontId="3" fillId="60" borderId="19">
      <alignment horizontal="right"/>
      <protection locked="0"/>
    </xf>
    <xf numFmtId="3" fontId="3" fillId="60" borderId="19">
      <alignment horizontal="right"/>
      <protection locked="0"/>
    </xf>
    <xf numFmtId="3" fontId="3" fillId="60" borderId="19">
      <alignment horizontal="right"/>
      <protection locked="0"/>
    </xf>
    <xf numFmtId="3" fontId="3" fillId="60" borderId="19">
      <alignment horizontal="right"/>
      <protection locked="0"/>
    </xf>
    <xf numFmtId="3" fontId="3" fillId="60" borderId="19">
      <alignment horizontal="right"/>
      <protection locked="0"/>
    </xf>
    <xf numFmtId="3" fontId="3" fillId="60" borderId="19">
      <alignment horizontal="right"/>
      <protection locked="0"/>
    </xf>
    <xf numFmtId="3" fontId="3" fillId="60" borderId="19">
      <alignment horizontal="right"/>
      <protection locked="0"/>
    </xf>
    <xf numFmtId="171" fontId="3" fillId="60" borderId="19">
      <alignment horizontal="right"/>
      <protection locked="0"/>
    </xf>
    <xf numFmtId="171" fontId="3" fillId="60" borderId="19">
      <alignment horizontal="right"/>
      <protection locked="0"/>
    </xf>
    <xf numFmtId="171" fontId="3" fillId="60" borderId="19">
      <alignment horizontal="right"/>
      <protection locked="0"/>
    </xf>
    <xf numFmtId="171" fontId="3" fillId="60" borderId="19">
      <alignment horizontal="right"/>
      <protection locked="0"/>
    </xf>
    <xf numFmtId="171" fontId="3" fillId="60" borderId="19">
      <alignment horizontal="right"/>
      <protection locked="0"/>
    </xf>
    <xf numFmtId="171" fontId="3" fillId="60" borderId="19">
      <alignment horizontal="right"/>
      <protection locked="0"/>
    </xf>
    <xf numFmtId="171" fontId="3" fillId="60" borderId="19">
      <alignment horizontal="right"/>
      <protection locked="0"/>
    </xf>
    <xf numFmtId="171" fontId="3" fillId="60" borderId="19">
      <alignment horizontal="right"/>
      <protection locked="0"/>
    </xf>
    <xf numFmtId="171" fontId="3" fillId="60" borderId="19">
      <alignment horizontal="right"/>
      <protection locked="0"/>
    </xf>
    <xf numFmtId="171" fontId="3" fillId="60" borderId="19">
      <alignment horizontal="right"/>
      <protection locked="0"/>
    </xf>
    <xf numFmtId="171" fontId="3" fillId="60" borderId="19">
      <alignment horizontal="right"/>
      <protection locked="0"/>
    </xf>
    <xf numFmtId="171" fontId="3" fillId="60" borderId="19">
      <alignment horizontal="right"/>
      <protection locked="0"/>
    </xf>
    <xf numFmtId="171" fontId="3" fillId="60" borderId="19">
      <alignment horizontal="right"/>
      <protection locked="0"/>
    </xf>
    <xf numFmtId="171" fontId="3" fillId="60" borderId="19">
      <alignment horizontal="right"/>
      <protection locked="0"/>
    </xf>
    <xf numFmtId="171" fontId="3" fillId="60" borderId="19">
      <alignment horizontal="right"/>
      <protection locked="0"/>
    </xf>
    <xf numFmtId="171" fontId="3" fillId="60" borderId="19">
      <alignment horizontal="right"/>
      <protection locked="0"/>
    </xf>
    <xf numFmtId="171" fontId="3" fillId="60" borderId="19">
      <alignment horizontal="right"/>
      <protection locked="0"/>
    </xf>
    <xf numFmtId="171" fontId="3" fillId="60" borderId="19">
      <alignment horizontal="right"/>
      <protection locked="0"/>
    </xf>
    <xf numFmtId="10" fontId="3" fillId="60" borderId="19" applyFont="0">
      <alignment horizontal="right"/>
      <protection locked="0"/>
    </xf>
    <xf numFmtId="10" fontId="3" fillId="60" borderId="19" applyFont="0">
      <alignment horizontal="right"/>
      <protection locked="0"/>
    </xf>
    <xf numFmtId="10" fontId="3" fillId="60" borderId="19" applyFont="0">
      <alignment horizontal="right"/>
      <protection locked="0"/>
    </xf>
    <xf numFmtId="10" fontId="3" fillId="60" borderId="19" applyFont="0">
      <alignment horizontal="right"/>
      <protection locked="0"/>
    </xf>
    <xf numFmtId="10" fontId="3" fillId="60" borderId="19" applyFont="0">
      <alignment horizontal="right"/>
      <protection locked="0"/>
    </xf>
    <xf numFmtId="10" fontId="3" fillId="60" borderId="19" applyFont="0">
      <alignment horizontal="right"/>
      <protection locked="0"/>
    </xf>
    <xf numFmtId="10" fontId="3" fillId="60" borderId="19" applyFont="0">
      <alignment horizontal="right"/>
      <protection locked="0"/>
    </xf>
    <xf numFmtId="10" fontId="3" fillId="60" borderId="19" applyFont="0">
      <alignment horizontal="right"/>
      <protection locked="0"/>
    </xf>
    <xf numFmtId="10" fontId="3" fillId="60" borderId="19" applyFont="0">
      <alignment horizontal="right"/>
      <protection locked="0"/>
    </xf>
    <xf numFmtId="10" fontId="3" fillId="60" borderId="19" applyFont="0">
      <alignment horizontal="right"/>
      <protection locked="0"/>
    </xf>
    <xf numFmtId="10" fontId="3" fillId="60" borderId="19" applyFont="0">
      <alignment horizontal="right"/>
      <protection locked="0"/>
    </xf>
    <xf numFmtId="10" fontId="3" fillId="60" borderId="19" applyFont="0">
      <alignment horizontal="right"/>
      <protection locked="0"/>
    </xf>
    <xf numFmtId="10" fontId="3" fillId="60" borderId="19" applyFont="0">
      <alignment horizontal="right"/>
      <protection locked="0"/>
    </xf>
    <xf numFmtId="10" fontId="3" fillId="60" borderId="19" applyFont="0">
      <alignment horizontal="right"/>
      <protection locked="0"/>
    </xf>
    <xf numFmtId="10" fontId="3" fillId="60" borderId="19" applyFont="0">
      <alignment horizontal="right"/>
      <protection locked="0"/>
    </xf>
    <xf numFmtId="10" fontId="3" fillId="60" borderId="19" applyFont="0">
      <alignment horizontal="right"/>
      <protection locked="0"/>
    </xf>
    <xf numFmtId="10" fontId="3" fillId="60" borderId="19" applyFont="0">
      <alignment horizontal="right"/>
      <protection locked="0"/>
    </xf>
    <xf numFmtId="10" fontId="3" fillId="60" borderId="19" applyFont="0">
      <alignment horizontal="right"/>
      <protection locked="0"/>
    </xf>
    <xf numFmtId="9" fontId="3" fillId="60" borderId="19">
      <alignment horizontal="right"/>
      <protection locked="0"/>
    </xf>
    <xf numFmtId="9" fontId="3" fillId="60" borderId="19">
      <alignment horizontal="right"/>
      <protection locked="0"/>
    </xf>
    <xf numFmtId="9" fontId="3" fillId="60" borderId="19">
      <alignment horizontal="right"/>
      <protection locked="0"/>
    </xf>
    <xf numFmtId="9" fontId="3" fillId="60" borderId="19">
      <alignment horizontal="right"/>
      <protection locked="0"/>
    </xf>
    <xf numFmtId="9" fontId="3" fillId="60" borderId="19">
      <alignment horizontal="right"/>
      <protection locked="0"/>
    </xf>
    <xf numFmtId="9" fontId="3" fillId="60" borderId="19">
      <alignment horizontal="right"/>
      <protection locked="0"/>
    </xf>
    <xf numFmtId="9" fontId="3" fillId="60" borderId="19">
      <alignment horizontal="right"/>
      <protection locked="0"/>
    </xf>
    <xf numFmtId="9" fontId="3" fillId="60" borderId="19">
      <alignment horizontal="right"/>
      <protection locked="0"/>
    </xf>
    <xf numFmtId="9" fontId="3" fillId="60" borderId="19">
      <alignment horizontal="right"/>
      <protection locked="0"/>
    </xf>
    <xf numFmtId="9" fontId="3" fillId="60" borderId="19">
      <alignment horizontal="right"/>
      <protection locked="0"/>
    </xf>
    <xf numFmtId="9" fontId="3" fillId="60" borderId="19">
      <alignment horizontal="right"/>
      <protection locked="0"/>
    </xf>
    <xf numFmtId="9" fontId="3" fillId="60" borderId="19">
      <alignment horizontal="right"/>
      <protection locked="0"/>
    </xf>
    <xf numFmtId="9" fontId="3" fillId="60" borderId="19">
      <alignment horizontal="right"/>
      <protection locked="0"/>
    </xf>
    <xf numFmtId="9" fontId="3" fillId="60" borderId="19">
      <alignment horizontal="right"/>
      <protection locked="0"/>
    </xf>
    <xf numFmtId="9" fontId="3" fillId="60" borderId="19">
      <alignment horizontal="right"/>
      <protection locked="0"/>
    </xf>
    <xf numFmtId="9" fontId="3" fillId="60" borderId="19">
      <alignment horizontal="right"/>
      <protection locked="0"/>
    </xf>
    <xf numFmtId="9" fontId="3" fillId="60" borderId="19">
      <alignment horizontal="right"/>
      <protection locked="0"/>
    </xf>
    <xf numFmtId="9" fontId="3" fillId="60" borderId="19">
      <alignment horizontal="right"/>
      <protection locked="0"/>
    </xf>
    <xf numFmtId="167" fontId="3" fillId="60" borderId="100" applyFont="0">
      <alignment horizontal="right"/>
      <protection locked="0"/>
    </xf>
    <xf numFmtId="167" fontId="3" fillId="60" borderId="100" applyFont="0">
      <alignment horizontal="right"/>
      <protection locked="0"/>
    </xf>
    <xf numFmtId="167" fontId="3" fillId="60" borderId="100" applyFont="0">
      <alignment horizontal="right"/>
      <protection locked="0"/>
    </xf>
    <xf numFmtId="167" fontId="3" fillId="60" borderId="100" applyFont="0">
      <alignment horizontal="right"/>
      <protection locked="0"/>
    </xf>
    <xf numFmtId="167" fontId="3" fillId="60" borderId="100" applyFont="0">
      <alignment horizontal="right"/>
      <protection locked="0"/>
    </xf>
    <xf numFmtId="167" fontId="3" fillId="60" borderId="100" applyFont="0">
      <alignment horizontal="right"/>
      <protection locked="0"/>
    </xf>
    <xf numFmtId="167" fontId="3" fillId="60" borderId="100" applyFont="0">
      <alignment horizontal="right"/>
      <protection locked="0"/>
    </xf>
    <xf numFmtId="167" fontId="3" fillId="60" borderId="100" applyFont="0">
      <alignment horizontal="right"/>
      <protection locked="0"/>
    </xf>
    <xf numFmtId="0" fontId="3" fillId="60" borderId="19">
      <alignment horizontal="center" wrapText="1"/>
    </xf>
    <xf numFmtId="0" fontId="3" fillId="60" borderId="19">
      <alignment horizontal="center" wrapText="1"/>
    </xf>
    <xf numFmtId="0" fontId="3" fillId="60" borderId="19">
      <alignment horizontal="center" wrapText="1"/>
    </xf>
    <xf numFmtId="0" fontId="3" fillId="60" borderId="19">
      <alignment horizontal="center" wrapText="1"/>
    </xf>
    <xf numFmtId="0" fontId="3" fillId="60" borderId="19">
      <alignment horizontal="center" wrapText="1"/>
    </xf>
    <xf numFmtId="0" fontId="3" fillId="60" borderId="19">
      <alignment horizontal="center" wrapText="1"/>
    </xf>
    <xf numFmtId="0" fontId="3" fillId="60" borderId="19">
      <alignment horizontal="center" wrapText="1"/>
    </xf>
    <xf numFmtId="0" fontId="3" fillId="60" borderId="19">
      <alignment horizontal="center" wrapText="1"/>
    </xf>
    <xf numFmtId="0" fontId="3" fillId="60" borderId="19">
      <alignment horizontal="center" wrapText="1"/>
    </xf>
    <xf numFmtId="0" fontId="3" fillId="60" borderId="19">
      <alignment horizontal="center" wrapText="1"/>
    </xf>
    <xf numFmtId="0" fontId="3" fillId="60" borderId="19">
      <alignment horizontal="center" wrapText="1"/>
    </xf>
    <xf numFmtId="0" fontId="3" fillId="60" borderId="19">
      <alignment horizontal="center" wrapText="1"/>
    </xf>
    <xf numFmtId="0" fontId="3" fillId="60" borderId="19">
      <alignment horizontal="center" wrapText="1"/>
    </xf>
    <xf numFmtId="0" fontId="3" fillId="60" borderId="19">
      <alignment horizontal="center" wrapText="1"/>
    </xf>
    <xf numFmtId="0" fontId="3" fillId="60" borderId="19">
      <alignment horizontal="center" wrapText="1"/>
    </xf>
    <xf numFmtId="0" fontId="3" fillId="60" borderId="19">
      <alignment horizontal="center" wrapText="1"/>
    </xf>
    <xf numFmtId="0" fontId="3" fillId="60" borderId="19">
      <alignment horizontal="center" wrapText="1"/>
    </xf>
    <xf numFmtId="0" fontId="3" fillId="60" borderId="19">
      <alignment horizontal="center" wrapText="1"/>
    </xf>
    <xf numFmtId="0" fontId="3" fillId="60" borderId="19" applyNumberFormat="0" applyFont="0">
      <alignment horizontal="center" wrapText="1"/>
      <protection locked="0"/>
    </xf>
    <xf numFmtId="0" fontId="3" fillId="60" borderId="19" applyNumberFormat="0" applyFont="0">
      <alignment horizontal="center" wrapText="1"/>
      <protection locked="0"/>
    </xf>
    <xf numFmtId="0" fontId="3" fillId="60" borderId="19" applyNumberFormat="0" applyFont="0">
      <alignment horizontal="center" wrapText="1"/>
      <protection locked="0"/>
    </xf>
    <xf numFmtId="0" fontId="3" fillId="60" borderId="19" applyNumberFormat="0" applyFont="0">
      <alignment horizontal="center" wrapText="1"/>
      <protection locked="0"/>
    </xf>
    <xf numFmtId="0" fontId="3" fillId="60" borderId="19" applyNumberFormat="0" applyFont="0">
      <alignment horizontal="center" wrapText="1"/>
      <protection locked="0"/>
    </xf>
    <xf numFmtId="0" fontId="3" fillId="60" borderId="19" applyNumberFormat="0" applyFont="0">
      <alignment horizontal="center" wrapText="1"/>
      <protection locked="0"/>
    </xf>
    <xf numFmtId="0" fontId="3" fillId="60" borderId="19" applyNumberFormat="0" applyFont="0">
      <alignment horizontal="center" wrapText="1"/>
      <protection locked="0"/>
    </xf>
    <xf numFmtId="0" fontId="3" fillId="60" borderId="19" applyNumberFormat="0" applyFont="0">
      <alignment horizontal="center" wrapText="1"/>
      <protection locked="0"/>
    </xf>
    <xf numFmtId="0" fontId="3" fillId="60" borderId="19" applyNumberFormat="0" applyFont="0">
      <alignment horizontal="center" wrapText="1"/>
      <protection locked="0"/>
    </xf>
    <xf numFmtId="0" fontId="3" fillId="60" borderId="19" applyNumberFormat="0" applyFont="0">
      <alignment horizontal="center" wrapText="1"/>
      <protection locked="0"/>
    </xf>
    <xf numFmtId="0" fontId="3" fillId="60" borderId="19" applyNumberFormat="0" applyFont="0">
      <alignment horizontal="center" wrapText="1"/>
      <protection locked="0"/>
    </xf>
    <xf numFmtId="0" fontId="3" fillId="60" borderId="19" applyNumberFormat="0" applyFont="0">
      <alignment horizontal="center" wrapText="1"/>
      <protection locked="0"/>
    </xf>
    <xf numFmtId="0" fontId="3" fillId="60" borderId="19" applyNumberFormat="0" applyFont="0">
      <alignment horizontal="center" wrapText="1"/>
      <protection locked="0"/>
    </xf>
    <xf numFmtId="0" fontId="3" fillId="60" borderId="19" applyNumberFormat="0" applyFont="0">
      <alignment horizontal="center" wrapText="1"/>
      <protection locked="0"/>
    </xf>
    <xf numFmtId="0" fontId="3" fillId="60" borderId="19" applyNumberFormat="0" applyFont="0">
      <alignment horizontal="center" wrapText="1"/>
      <protection locked="0"/>
    </xf>
    <xf numFmtId="0" fontId="3" fillId="60" borderId="19" applyNumberFormat="0" applyFont="0">
      <alignment horizontal="center" wrapText="1"/>
      <protection locked="0"/>
    </xf>
    <xf numFmtId="0" fontId="3" fillId="60" borderId="19" applyNumberFormat="0" applyFont="0">
      <alignment horizontal="center" wrapText="1"/>
      <protection locked="0"/>
    </xf>
    <xf numFmtId="0" fontId="3" fillId="60" borderId="19" applyNumberFormat="0" applyFont="0">
      <alignment horizontal="center" wrapText="1"/>
      <protection locked="0"/>
    </xf>
    <xf numFmtId="0" fontId="111" fillId="0" borderId="101" applyNumberFormat="0" applyFill="0" applyAlignment="0" applyProtection="0"/>
    <xf numFmtId="0" fontId="111" fillId="0" borderId="101" applyNumberFormat="0" applyFill="0" applyAlignment="0" applyProtection="0"/>
    <xf numFmtId="0" fontId="111" fillId="0" borderId="101" applyNumberFormat="0" applyFill="0" applyAlignment="0" applyProtection="0"/>
    <xf numFmtId="0" fontId="111" fillId="0" borderId="101" applyNumberFormat="0" applyFill="0" applyAlignment="0" applyProtection="0"/>
    <xf numFmtId="0" fontId="111" fillId="0" borderId="101" applyNumberFormat="0" applyFill="0" applyAlignment="0" applyProtection="0"/>
    <xf numFmtId="0" fontId="111" fillId="0" borderId="101" applyNumberFormat="0" applyFill="0" applyAlignment="0" applyProtection="0"/>
    <xf numFmtId="0" fontId="111" fillId="0" borderId="101" applyNumberFormat="0" applyFill="0" applyAlignment="0" applyProtection="0"/>
    <xf numFmtId="0" fontId="111" fillId="0" borderId="101" applyNumberFormat="0" applyFill="0" applyAlignment="0" applyProtection="0"/>
    <xf numFmtId="0" fontId="111" fillId="0" borderId="101" applyNumberFormat="0" applyFill="0" applyAlignment="0" applyProtection="0"/>
    <xf numFmtId="0" fontId="111" fillId="0" borderId="101" applyNumberFormat="0" applyFill="0" applyAlignment="0" applyProtection="0"/>
    <xf numFmtId="0" fontId="111" fillId="0" borderId="101" applyNumberFormat="0" applyFill="0" applyAlignment="0" applyProtection="0"/>
    <xf numFmtId="0" fontId="111" fillId="0" borderId="101" applyNumberFormat="0" applyFill="0" applyAlignment="0" applyProtection="0"/>
    <xf numFmtId="0" fontId="112" fillId="51" borderId="98" applyNumberFormat="0" applyAlignment="0" applyProtection="0"/>
    <xf numFmtId="0" fontId="112" fillId="51" borderId="98" applyNumberFormat="0" applyAlignment="0" applyProtection="0"/>
    <xf numFmtId="0" fontId="112" fillId="51" borderId="98" applyNumberFormat="0" applyAlignment="0" applyProtection="0"/>
    <xf numFmtId="0" fontId="112" fillId="51" borderId="98" applyNumberFormat="0" applyAlignment="0" applyProtection="0"/>
    <xf numFmtId="0" fontId="112" fillId="51" borderId="98" applyNumberFormat="0" applyAlignment="0" applyProtection="0"/>
    <xf numFmtId="0" fontId="112" fillId="51" borderId="98" applyNumberFormat="0" applyAlignment="0" applyProtection="0"/>
    <xf numFmtId="0" fontId="112" fillId="51" borderId="98" applyNumberFormat="0" applyAlignment="0" applyProtection="0"/>
    <xf numFmtId="0" fontId="112" fillId="51" borderId="98" applyNumberFormat="0" applyAlignment="0" applyProtection="0"/>
    <xf numFmtId="0" fontId="112" fillId="51" borderId="98" applyNumberFormat="0" applyAlignment="0" applyProtection="0"/>
    <xf numFmtId="0" fontId="112" fillId="51" borderId="98" applyNumberFormat="0" applyAlignment="0" applyProtection="0"/>
    <xf numFmtId="0" fontId="112" fillId="51" borderId="98" applyNumberFormat="0" applyAlignment="0" applyProtection="0"/>
    <xf numFmtId="0" fontId="112" fillId="51" borderId="98" applyNumberFormat="0" applyAlignment="0" applyProtection="0"/>
    <xf numFmtId="0" fontId="112" fillId="51" borderId="98" applyNumberFormat="0" applyAlignment="0" applyProtection="0"/>
    <xf numFmtId="0" fontId="112" fillId="51" borderId="98" applyNumberFormat="0" applyAlignment="0" applyProtection="0"/>
    <xf numFmtId="0" fontId="112" fillId="51" borderId="98" applyNumberFormat="0" applyAlignment="0" applyProtection="0"/>
    <xf numFmtId="0" fontId="112" fillId="51" borderId="98" applyNumberFormat="0" applyAlignment="0" applyProtection="0"/>
    <xf numFmtId="0" fontId="112" fillId="51" borderId="98" applyNumberFormat="0" applyAlignment="0" applyProtection="0"/>
    <xf numFmtId="0" fontId="112" fillId="51" borderId="98" applyNumberFormat="0" applyAlignment="0" applyProtection="0"/>
    <xf numFmtId="0" fontId="112" fillId="51" borderId="98" applyNumberFormat="0" applyAlignment="0" applyProtection="0"/>
    <xf numFmtId="0" fontId="113" fillId="5" borderId="5" applyNumberFormat="0" applyAlignment="0" applyProtection="0"/>
    <xf numFmtId="0" fontId="112" fillId="51" borderId="98"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0" fontId="98" fillId="34" borderId="0" applyNumberFormat="0" applyBorder="0" applyAlignment="0" applyProtection="0"/>
    <xf numFmtId="0" fontId="101" fillId="51" borderId="98" applyNumberFormat="0" applyAlignment="0" applyProtection="0"/>
    <xf numFmtId="0" fontId="101" fillId="51" borderId="98" applyNumberFormat="0" applyAlignment="0" applyProtection="0"/>
    <xf numFmtId="0" fontId="101" fillId="51" borderId="98" applyNumberFormat="0" applyAlignment="0" applyProtection="0"/>
    <xf numFmtId="0" fontId="101" fillId="51" borderId="98" applyNumberFormat="0" applyAlignment="0" applyProtection="0"/>
    <xf numFmtId="0" fontId="101" fillId="51" borderId="98" applyNumberFormat="0" applyAlignment="0" applyProtection="0"/>
    <xf numFmtId="0" fontId="101" fillId="51" borderId="98" applyNumberFormat="0" applyAlignment="0" applyProtection="0"/>
    <xf numFmtId="0" fontId="101" fillId="51" borderId="98" applyNumberFormat="0" applyAlignment="0" applyProtection="0"/>
    <xf numFmtId="0" fontId="101" fillId="51" borderId="98" applyNumberFormat="0" applyAlignment="0" applyProtection="0"/>
    <xf numFmtId="0" fontId="101" fillId="51" borderId="98" applyNumberFormat="0" applyAlignment="0" applyProtection="0"/>
    <xf numFmtId="0" fontId="101" fillId="51" borderId="98" applyNumberFormat="0" applyAlignment="0" applyProtection="0"/>
    <xf numFmtId="0" fontId="101" fillId="51" borderId="98" applyNumberFormat="0" applyAlignment="0" applyProtection="0"/>
    <xf numFmtId="0" fontId="101" fillId="51" borderId="98" applyNumberFormat="0" applyAlignment="0" applyProtection="0"/>
    <xf numFmtId="0" fontId="101" fillId="51" borderId="98" applyNumberFormat="0" applyAlignment="0" applyProtection="0"/>
    <xf numFmtId="0" fontId="101" fillId="51" borderId="98" applyNumberFormat="0" applyAlignment="0" applyProtection="0"/>
    <xf numFmtId="0" fontId="101" fillId="51" borderId="98" applyNumberFormat="0" applyAlignment="0" applyProtection="0"/>
    <xf numFmtId="0" fontId="114" fillId="59" borderId="0" applyNumberFormat="0" applyBorder="0" applyAlignment="0" applyProtection="0"/>
    <xf numFmtId="175" fontId="3" fillId="53" borderId="19">
      <alignment horizontal="center"/>
    </xf>
    <xf numFmtId="175" fontId="3" fillId="53" borderId="19">
      <alignment horizontal="center"/>
    </xf>
    <xf numFmtId="175" fontId="3" fillId="53" borderId="19">
      <alignment horizontal="center"/>
    </xf>
    <xf numFmtId="175" fontId="3" fillId="53" borderId="19">
      <alignment horizontal="center"/>
    </xf>
    <xf numFmtId="175" fontId="3" fillId="53" borderId="19">
      <alignment horizontal="center"/>
    </xf>
    <xf numFmtId="175" fontId="3" fillId="53" borderId="19">
      <alignment horizontal="center"/>
    </xf>
    <xf numFmtId="175" fontId="3" fillId="53" borderId="19">
      <alignment horizontal="center"/>
    </xf>
    <xf numFmtId="175" fontId="3" fillId="53" borderId="19">
      <alignment horizontal="center"/>
    </xf>
    <xf numFmtId="175" fontId="3" fillId="53" borderId="19">
      <alignment horizontal="center"/>
    </xf>
    <xf numFmtId="175" fontId="3" fillId="53" borderId="19">
      <alignment horizontal="center"/>
    </xf>
    <xf numFmtId="175" fontId="3" fillId="53" borderId="19">
      <alignment horizontal="center"/>
    </xf>
    <xf numFmtId="175" fontId="3" fillId="53" borderId="19">
      <alignment horizontal="center"/>
    </xf>
    <xf numFmtId="175" fontId="3" fillId="53" borderId="19">
      <alignment horizontal="center"/>
    </xf>
    <xf numFmtId="175" fontId="3" fillId="53" borderId="19">
      <alignment horizontal="center"/>
    </xf>
    <xf numFmtId="175" fontId="3" fillId="53" borderId="19">
      <alignment horizontal="center"/>
    </xf>
    <xf numFmtId="175" fontId="3" fillId="53" borderId="19">
      <alignment horizontal="center"/>
    </xf>
    <xf numFmtId="175" fontId="3" fillId="53" borderId="19">
      <alignment horizontal="center"/>
    </xf>
    <xf numFmtId="175" fontId="3" fillId="53" borderId="19">
      <alignment horizontal="center"/>
    </xf>
    <xf numFmtId="3" fontId="3" fillId="53" borderId="19" applyFont="0">
      <alignment horizontal="right"/>
    </xf>
    <xf numFmtId="3" fontId="3" fillId="53" borderId="19" applyFont="0">
      <alignment horizontal="right"/>
    </xf>
    <xf numFmtId="3" fontId="3" fillId="53" borderId="19" applyFont="0">
      <alignment horizontal="right"/>
    </xf>
    <xf numFmtId="3" fontId="3" fillId="53" borderId="19" applyFont="0">
      <alignment horizontal="right"/>
    </xf>
    <xf numFmtId="3" fontId="3" fillId="53" borderId="19" applyFont="0">
      <alignment horizontal="right"/>
    </xf>
    <xf numFmtId="3" fontId="3" fillId="53" borderId="19" applyFont="0">
      <alignment horizontal="right"/>
    </xf>
    <xf numFmtId="3" fontId="3" fillId="53" borderId="19" applyFont="0">
      <alignment horizontal="right"/>
    </xf>
    <xf numFmtId="3" fontId="3" fillId="53" borderId="19" applyFont="0">
      <alignment horizontal="right"/>
    </xf>
    <xf numFmtId="3" fontId="3" fillId="53" borderId="19" applyFont="0">
      <alignment horizontal="right"/>
    </xf>
    <xf numFmtId="3" fontId="3" fillId="53" borderId="19" applyFont="0">
      <alignment horizontal="right"/>
    </xf>
    <xf numFmtId="3" fontId="3" fillId="53" borderId="19" applyFont="0">
      <alignment horizontal="right"/>
    </xf>
    <xf numFmtId="3" fontId="3" fillId="53" borderId="19" applyFont="0">
      <alignment horizontal="right"/>
    </xf>
    <xf numFmtId="3" fontId="3" fillId="53" borderId="19" applyFont="0">
      <alignment horizontal="right"/>
    </xf>
    <xf numFmtId="3" fontId="3" fillId="53" borderId="19" applyFont="0">
      <alignment horizontal="right" vertical="center"/>
    </xf>
    <xf numFmtId="3" fontId="3" fillId="53" borderId="19" applyFont="0">
      <alignment horizontal="right" vertical="center"/>
    </xf>
    <xf numFmtId="3" fontId="3" fillId="53" borderId="19" applyFont="0">
      <alignment horizontal="right" vertical="center"/>
    </xf>
    <xf numFmtId="3" fontId="3" fillId="53" borderId="19" applyFont="0">
      <alignment horizontal="right" vertical="center"/>
    </xf>
    <xf numFmtId="3" fontId="3" fillId="53" borderId="19" applyFont="0">
      <alignment horizontal="right"/>
    </xf>
    <xf numFmtId="3" fontId="3" fillId="53" borderId="19" applyFont="0">
      <alignment horizontal="right"/>
    </xf>
    <xf numFmtId="3" fontId="3" fillId="53" borderId="19" applyFont="0">
      <alignment horizontal="right"/>
    </xf>
    <xf numFmtId="3" fontId="3" fillId="53" borderId="19" applyFont="0">
      <alignment horizontal="right"/>
    </xf>
    <xf numFmtId="3" fontId="3" fillId="53" borderId="19" applyFont="0">
      <alignment horizontal="right"/>
    </xf>
    <xf numFmtId="176" fontId="3" fillId="53" borderId="19" applyFont="0">
      <alignment horizontal="right"/>
    </xf>
    <xf numFmtId="176" fontId="3" fillId="53" borderId="19" applyFont="0">
      <alignment horizontal="right"/>
    </xf>
    <xf numFmtId="176" fontId="3" fillId="53" borderId="19" applyFont="0">
      <alignment horizontal="right"/>
    </xf>
    <xf numFmtId="176" fontId="3" fillId="53" borderId="19" applyFont="0">
      <alignment horizontal="right"/>
    </xf>
    <xf numFmtId="176" fontId="3" fillId="53" borderId="19" applyFont="0">
      <alignment horizontal="right"/>
    </xf>
    <xf numFmtId="176" fontId="3" fillId="53" borderId="19" applyFont="0">
      <alignment horizontal="right"/>
    </xf>
    <xf numFmtId="176" fontId="3" fillId="53" borderId="19" applyFont="0">
      <alignment horizontal="right"/>
    </xf>
    <xf numFmtId="176" fontId="3" fillId="53" borderId="19" applyFont="0">
      <alignment horizontal="right"/>
    </xf>
    <xf numFmtId="176" fontId="3" fillId="53" borderId="19" applyFont="0">
      <alignment horizontal="right"/>
    </xf>
    <xf numFmtId="176" fontId="3" fillId="53" borderId="19" applyFont="0">
      <alignment horizontal="right"/>
    </xf>
    <xf numFmtId="176" fontId="3" fillId="53" borderId="19" applyFont="0">
      <alignment horizontal="right"/>
    </xf>
    <xf numFmtId="176" fontId="3" fillId="53" borderId="19" applyFont="0">
      <alignment horizontal="right"/>
    </xf>
    <xf numFmtId="176" fontId="3" fillId="53" borderId="19" applyFont="0">
      <alignment horizontal="right"/>
    </xf>
    <xf numFmtId="176" fontId="3" fillId="53" borderId="19" applyFont="0">
      <alignment horizontal="right"/>
    </xf>
    <xf numFmtId="176" fontId="3" fillId="53" borderId="19" applyFont="0">
      <alignment horizontal="right"/>
    </xf>
    <xf numFmtId="176" fontId="3" fillId="53" borderId="19" applyFont="0">
      <alignment horizontal="right"/>
    </xf>
    <xf numFmtId="176" fontId="3" fillId="53" borderId="19" applyFont="0">
      <alignment horizontal="right"/>
    </xf>
    <xf numFmtId="176" fontId="3" fillId="53" borderId="19" applyFont="0">
      <alignment horizontal="right"/>
    </xf>
    <xf numFmtId="171" fontId="3" fillId="53" borderId="19" applyFont="0">
      <alignment horizontal="right"/>
    </xf>
    <xf numFmtId="171" fontId="3" fillId="53" borderId="19" applyFont="0">
      <alignment horizontal="right"/>
    </xf>
    <xf numFmtId="171" fontId="3" fillId="53" borderId="19" applyFont="0">
      <alignment horizontal="right"/>
    </xf>
    <xf numFmtId="171" fontId="3" fillId="53" borderId="19" applyFont="0">
      <alignment horizontal="right"/>
    </xf>
    <xf numFmtId="171" fontId="3" fillId="53" borderId="19" applyFont="0">
      <alignment horizontal="right"/>
    </xf>
    <xf numFmtId="171" fontId="3" fillId="53" borderId="19" applyFont="0">
      <alignment horizontal="right"/>
    </xf>
    <xf numFmtId="171" fontId="3" fillId="53" borderId="19" applyFont="0">
      <alignment horizontal="right"/>
    </xf>
    <xf numFmtId="171" fontId="3" fillId="53" borderId="19" applyFont="0">
      <alignment horizontal="right"/>
    </xf>
    <xf numFmtId="171" fontId="3" fillId="53" borderId="19" applyFont="0">
      <alignment horizontal="right"/>
    </xf>
    <xf numFmtId="171" fontId="3" fillId="53" borderId="19" applyFont="0">
      <alignment horizontal="right"/>
    </xf>
    <xf numFmtId="171" fontId="3" fillId="53" borderId="19" applyFont="0">
      <alignment horizontal="right"/>
    </xf>
    <xf numFmtId="171" fontId="3" fillId="53" borderId="19" applyFont="0">
      <alignment horizontal="right"/>
    </xf>
    <xf numFmtId="171" fontId="3" fillId="53" borderId="19" applyFont="0">
      <alignment horizontal="right"/>
    </xf>
    <xf numFmtId="171" fontId="3" fillId="53" borderId="19" applyFont="0">
      <alignment horizontal="right"/>
    </xf>
    <xf numFmtId="171" fontId="3" fillId="53" borderId="19" applyFont="0">
      <alignment horizontal="right"/>
    </xf>
    <xf numFmtId="171" fontId="3" fillId="53" borderId="19" applyFont="0">
      <alignment horizontal="right"/>
    </xf>
    <xf numFmtId="171" fontId="3" fillId="53" borderId="19" applyFont="0">
      <alignment horizontal="right"/>
    </xf>
    <xf numFmtId="171" fontId="3" fillId="53" borderId="19" applyFont="0">
      <alignment horizontal="right"/>
    </xf>
    <xf numFmtId="10" fontId="3" fillId="53" borderId="19" applyFont="0">
      <alignment horizontal="right"/>
    </xf>
    <xf numFmtId="10" fontId="3" fillId="53" borderId="19" applyFont="0">
      <alignment horizontal="right"/>
    </xf>
    <xf numFmtId="10" fontId="3" fillId="53" borderId="19" applyFont="0">
      <alignment horizontal="right"/>
    </xf>
    <xf numFmtId="10" fontId="3" fillId="53" borderId="19" applyFont="0">
      <alignment horizontal="right"/>
    </xf>
    <xf numFmtId="10" fontId="3" fillId="53" borderId="19" applyFont="0">
      <alignment horizontal="right"/>
    </xf>
    <xf numFmtId="10" fontId="3" fillId="53" borderId="19" applyFont="0">
      <alignment horizontal="right"/>
    </xf>
    <xf numFmtId="10" fontId="3" fillId="53" borderId="19" applyFont="0">
      <alignment horizontal="right"/>
    </xf>
    <xf numFmtId="10" fontId="3" fillId="53" borderId="19" applyFont="0">
      <alignment horizontal="right"/>
    </xf>
    <xf numFmtId="10" fontId="3" fillId="53" borderId="19" applyFont="0">
      <alignment horizontal="right"/>
    </xf>
    <xf numFmtId="10" fontId="3" fillId="53" borderId="19" applyFont="0">
      <alignment horizontal="right"/>
    </xf>
    <xf numFmtId="10" fontId="3" fillId="53" borderId="19" applyFont="0">
      <alignment horizontal="right"/>
    </xf>
    <xf numFmtId="10" fontId="3" fillId="53" borderId="19" applyFont="0">
      <alignment horizontal="right"/>
    </xf>
    <xf numFmtId="10" fontId="3" fillId="53" borderId="19" applyFont="0">
      <alignment horizontal="right"/>
    </xf>
    <xf numFmtId="10" fontId="3" fillId="53" borderId="19" applyFont="0">
      <alignment horizontal="right"/>
    </xf>
    <xf numFmtId="10" fontId="3" fillId="53" borderId="19" applyFont="0">
      <alignment horizontal="right"/>
    </xf>
    <xf numFmtId="10" fontId="3" fillId="53" borderId="19" applyFont="0">
      <alignment horizontal="right"/>
    </xf>
    <xf numFmtId="10" fontId="3" fillId="53" borderId="19" applyFont="0">
      <alignment horizontal="right"/>
    </xf>
    <xf numFmtId="10" fontId="3" fillId="53" borderId="19" applyFont="0">
      <alignment horizontal="right"/>
    </xf>
    <xf numFmtId="9" fontId="3" fillId="53" borderId="19" applyFont="0">
      <alignment horizontal="right"/>
    </xf>
    <xf numFmtId="9" fontId="3" fillId="53" borderId="19" applyFont="0">
      <alignment horizontal="right"/>
    </xf>
    <xf numFmtId="9" fontId="3" fillId="53" borderId="19" applyFont="0">
      <alignment horizontal="right"/>
    </xf>
    <xf numFmtId="9" fontId="3" fillId="53" borderId="19" applyFont="0">
      <alignment horizontal="right"/>
    </xf>
    <xf numFmtId="9" fontId="3" fillId="53" borderId="19" applyFont="0">
      <alignment horizontal="right"/>
    </xf>
    <xf numFmtId="9" fontId="3" fillId="53" borderId="19" applyFont="0">
      <alignment horizontal="right"/>
    </xf>
    <xf numFmtId="9" fontId="3" fillId="53" borderId="19" applyFont="0">
      <alignment horizontal="right"/>
    </xf>
    <xf numFmtId="9" fontId="3" fillId="53" borderId="19" applyFont="0">
      <alignment horizontal="right"/>
    </xf>
    <xf numFmtId="9" fontId="3" fillId="53" borderId="19" applyFont="0">
      <alignment horizontal="right"/>
    </xf>
    <xf numFmtId="9" fontId="3" fillId="53" borderId="19" applyFont="0">
      <alignment horizontal="right"/>
    </xf>
    <xf numFmtId="9" fontId="3" fillId="53" borderId="19" applyFont="0">
      <alignment horizontal="right"/>
    </xf>
    <xf numFmtId="9" fontId="3" fillId="53" borderId="19" applyFont="0">
      <alignment horizontal="right"/>
    </xf>
    <xf numFmtId="9" fontId="3" fillId="53" borderId="19" applyFont="0">
      <alignment horizontal="right"/>
    </xf>
    <xf numFmtId="9" fontId="3" fillId="53" borderId="19" applyFont="0">
      <alignment horizontal="right"/>
    </xf>
    <xf numFmtId="9" fontId="3" fillId="53" borderId="19" applyFont="0">
      <alignment horizontal="right"/>
    </xf>
    <xf numFmtId="9" fontId="3" fillId="53" borderId="19" applyFont="0">
      <alignment horizontal="right"/>
    </xf>
    <xf numFmtId="9" fontId="3" fillId="53" borderId="19" applyFont="0">
      <alignment horizontal="right"/>
    </xf>
    <xf numFmtId="9" fontId="3" fillId="53" borderId="19" applyFont="0">
      <alignment horizontal="right"/>
    </xf>
    <xf numFmtId="177" fontId="3" fillId="53" borderId="19" applyFont="0">
      <alignment horizontal="center" wrapText="1"/>
    </xf>
    <xf numFmtId="177" fontId="3" fillId="53" borderId="19" applyFont="0">
      <alignment horizontal="center" wrapText="1"/>
    </xf>
    <xf numFmtId="177" fontId="3" fillId="53" borderId="19" applyFont="0">
      <alignment horizontal="center" wrapText="1"/>
    </xf>
    <xf numFmtId="177" fontId="3" fillId="53" borderId="19" applyFont="0">
      <alignment horizontal="center" wrapText="1"/>
    </xf>
    <xf numFmtId="177" fontId="3" fillId="53" borderId="19" applyFont="0">
      <alignment horizontal="center" wrapText="1"/>
    </xf>
    <xf numFmtId="177" fontId="3" fillId="53" borderId="19" applyFont="0">
      <alignment horizontal="center" wrapText="1"/>
    </xf>
    <xf numFmtId="177" fontId="3" fillId="53" borderId="19" applyFont="0">
      <alignment horizontal="center" wrapText="1"/>
    </xf>
    <xf numFmtId="177" fontId="3" fillId="53" borderId="19" applyFont="0">
      <alignment horizontal="center" wrapText="1"/>
    </xf>
    <xf numFmtId="177" fontId="3" fillId="53" borderId="19" applyFont="0">
      <alignment horizontal="center" wrapText="1"/>
    </xf>
    <xf numFmtId="177" fontId="3" fillId="53" borderId="19" applyFont="0">
      <alignment horizontal="center" wrapText="1"/>
    </xf>
    <xf numFmtId="177" fontId="3" fillId="53" borderId="19" applyFont="0">
      <alignment horizontal="center" wrapText="1"/>
    </xf>
    <xf numFmtId="177" fontId="3" fillId="53" borderId="19" applyFont="0">
      <alignment horizontal="center" wrapText="1"/>
    </xf>
    <xf numFmtId="177" fontId="3" fillId="53" borderId="19" applyFont="0">
      <alignment horizontal="center" wrapText="1"/>
    </xf>
    <xf numFmtId="177" fontId="3" fillId="53" borderId="19" applyFont="0">
      <alignment horizontal="center" wrapText="1"/>
    </xf>
    <xf numFmtId="177" fontId="3" fillId="53" borderId="19" applyFont="0">
      <alignment horizontal="center" wrapText="1"/>
    </xf>
    <xf numFmtId="177" fontId="3" fillId="53" borderId="19" applyFont="0">
      <alignment horizontal="center" wrapText="1"/>
    </xf>
    <xf numFmtId="177" fontId="3" fillId="53" borderId="19" applyFont="0">
      <alignment horizontal="center" wrapText="1"/>
    </xf>
    <xf numFmtId="177" fontId="3" fillId="53" borderId="19" applyFont="0">
      <alignment horizontal="center" wrapText="1"/>
    </xf>
    <xf numFmtId="0" fontId="3" fillId="0" borderId="0"/>
    <xf numFmtId="0" fontId="3" fillId="0" borderId="0"/>
    <xf numFmtId="0" fontId="3" fillId="0" borderId="0"/>
    <xf numFmtId="0" fontId="62" fillId="0" borderId="0"/>
    <xf numFmtId="0" fontId="3" fillId="0" borderId="0"/>
    <xf numFmtId="0" fontId="62" fillId="0" borderId="0"/>
    <xf numFmtId="170" fontId="3" fillId="61" borderId="19">
      <protection locked="0"/>
    </xf>
    <xf numFmtId="170" fontId="3" fillId="61" borderId="19">
      <protection locked="0"/>
    </xf>
    <xf numFmtId="170" fontId="3" fillId="61" borderId="19">
      <protection locked="0"/>
    </xf>
    <xf numFmtId="170" fontId="3" fillId="61" borderId="19">
      <protection locked="0"/>
    </xf>
    <xf numFmtId="170" fontId="3" fillId="61" borderId="19">
      <protection locked="0"/>
    </xf>
    <xf numFmtId="170" fontId="3" fillId="61" borderId="19">
      <protection locked="0"/>
    </xf>
    <xf numFmtId="170" fontId="3" fillId="61" borderId="19">
      <protection locked="0"/>
    </xf>
    <xf numFmtId="170" fontId="3" fillId="61" borderId="19">
      <protection locked="0"/>
    </xf>
    <xf numFmtId="170" fontId="3" fillId="61" borderId="19">
      <protection locked="0"/>
    </xf>
    <xf numFmtId="170" fontId="3" fillId="61" borderId="19">
      <protection locked="0"/>
    </xf>
    <xf numFmtId="170" fontId="3" fillId="61" borderId="19">
      <protection locked="0"/>
    </xf>
    <xf numFmtId="170" fontId="3" fillId="61" borderId="19">
      <protection locked="0"/>
    </xf>
    <xf numFmtId="170" fontId="3" fillId="61" borderId="19">
      <protection locked="0"/>
    </xf>
    <xf numFmtId="170" fontId="3" fillId="61" borderId="19">
      <protection locked="0"/>
    </xf>
    <xf numFmtId="170" fontId="3" fillId="61" borderId="19">
      <protection locked="0"/>
    </xf>
    <xf numFmtId="170" fontId="3" fillId="61" borderId="19">
      <protection locked="0"/>
    </xf>
    <xf numFmtId="170" fontId="3" fillId="61" borderId="19">
      <protection locked="0"/>
    </xf>
    <xf numFmtId="170" fontId="3" fillId="61" borderId="19">
      <protection locked="0"/>
    </xf>
    <xf numFmtId="1" fontId="3" fillId="61" borderId="19" applyFont="0">
      <alignment horizontal="right"/>
    </xf>
    <xf numFmtId="1" fontId="3" fillId="61" borderId="19" applyFont="0">
      <alignment horizontal="right"/>
    </xf>
    <xf numFmtId="1" fontId="3" fillId="61" borderId="19" applyFont="0">
      <alignment horizontal="right"/>
    </xf>
    <xf numFmtId="1" fontId="3" fillId="61" borderId="19" applyFont="0">
      <alignment horizontal="right"/>
    </xf>
    <xf numFmtId="1" fontId="3" fillId="61" borderId="19" applyFont="0">
      <alignment horizontal="right"/>
    </xf>
    <xf numFmtId="1" fontId="3" fillId="61" borderId="19" applyFont="0">
      <alignment horizontal="right"/>
    </xf>
    <xf numFmtId="1" fontId="3" fillId="61" borderId="19" applyFont="0">
      <alignment horizontal="right"/>
    </xf>
    <xf numFmtId="1" fontId="3" fillId="61" borderId="19" applyFont="0">
      <alignment horizontal="right"/>
    </xf>
    <xf numFmtId="1" fontId="3" fillId="61" borderId="19" applyFont="0">
      <alignment horizontal="right"/>
    </xf>
    <xf numFmtId="1" fontId="3" fillId="61" borderId="19" applyFont="0">
      <alignment horizontal="right"/>
    </xf>
    <xf numFmtId="1" fontId="3" fillId="61" borderId="19" applyFont="0">
      <alignment horizontal="right"/>
    </xf>
    <xf numFmtId="1" fontId="3" fillId="61" borderId="19" applyFont="0">
      <alignment horizontal="right"/>
    </xf>
    <xf numFmtId="1" fontId="3" fillId="61" borderId="19" applyFont="0">
      <alignment horizontal="right"/>
    </xf>
    <xf numFmtId="1" fontId="3" fillId="61" borderId="19" applyFont="0">
      <alignment horizontal="right"/>
    </xf>
    <xf numFmtId="1" fontId="3" fillId="61" borderId="19" applyFont="0">
      <alignment horizontal="right"/>
    </xf>
    <xf numFmtId="1" fontId="3" fillId="61" borderId="19" applyFont="0">
      <alignment horizontal="right"/>
    </xf>
    <xf numFmtId="1" fontId="3" fillId="61" borderId="19" applyFont="0">
      <alignment horizontal="right"/>
    </xf>
    <xf numFmtId="1" fontId="3" fillId="61" borderId="19" applyFont="0">
      <alignment horizontal="right"/>
    </xf>
    <xf numFmtId="172" fontId="3" fillId="61" borderId="19" applyFont="0"/>
    <xf numFmtId="172" fontId="3" fillId="61" borderId="19" applyFont="0"/>
    <xf numFmtId="172" fontId="3" fillId="61" borderId="19" applyFont="0"/>
    <xf numFmtId="172" fontId="3" fillId="61" borderId="19" applyFont="0"/>
    <xf numFmtId="172" fontId="3" fillId="61" borderId="19" applyFont="0"/>
    <xf numFmtId="172" fontId="3" fillId="61" borderId="19" applyFont="0"/>
    <xf numFmtId="172" fontId="3" fillId="61" borderId="19" applyFont="0"/>
    <xf numFmtId="172" fontId="3" fillId="61" borderId="19" applyFont="0"/>
    <xf numFmtId="172" fontId="3" fillId="61" borderId="19" applyFont="0"/>
    <xf numFmtId="172" fontId="3" fillId="61" borderId="19" applyFont="0"/>
    <xf numFmtId="172" fontId="3" fillId="61" borderId="19" applyFont="0"/>
    <xf numFmtId="172" fontId="3" fillId="61" borderId="19" applyFont="0"/>
    <xf numFmtId="172" fontId="3" fillId="61" borderId="19" applyFont="0"/>
    <xf numFmtId="172" fontId="3" fillId="61" borderId="19" applyFont="0"/>
    <xf numFmtId="172" fontId="3" fillId="61" borderId="19" applyFont="0"/>
    <xf numFmtId="172" fontId="3" fillId="61" borderId="19" applyFont="0"/>
    <xf numFmtId="172" fontId="3" fillId="61" borderId="19" applyFont="0"/>
    <xf numFmtId="172" fontId="3" fillId="61" borderId="19" applyFont="0"/>
    <xf numFmtId="9" fontId="3" fillId="61" borderId="19" applyFont="0">
      <alignment horizontal="right"/>
    </xf>
    <xf numFmtId="9" fontId="3" fillId="61" borderId="19" applyFont="0">
      <alignment horizontal="right"/>
    </xf>
    <xf numFmtId="9" fontId="3" fillId="61" borderId="19" applyFont="0">
      <alignment horizontal="right"/>
    </xf>
    <xf numFmtId="9" fontId="3" fillId="61" borderId="19" applyFont="0">
      <alignment horizontal="right"/>
    </xf>
    <xf numFmtId="9" fontId="3" fillId="61" borderId="19" applyFont="0">
      <alignment horizontal="right"/>
    </xf>
    <xf numFmtId="9" fontId="3" fillId="61" borderId="19" applyFont="0">
      <alignment horizontal="right"/>
    </xf>
    <xf numFmtId="9" fontId="3" fillId="61" borderId="19" applyFont="0">
      <alignment horizontal="right"/>
    </xf>
    <xf numFmtId="9" fontId="3" fillId="61" borderId="19" applyFont="0">
      <alignment horizontal="right"/>
    </xf>
    <xf numFmtId="9" fontId="3" fillId="61" borderId="19" applyFont="0">
      <alignment horizontal="right"/>
    </xf>
    <xf numFmtId="9" fontId="3" fillId="61" borderId="19" applyFont="0">
      <alignment horizontal="right"/>
    </xf>
    <xf numFmtId="9" fontId="3" fillId="61" borderId="19" applyFont="0">
      <alignment horizontal="right"/>
    </xf>
    <xf numFmtId="9" fontId="3" fillId="61" borderId="19" applyFont="0">
      <alignment horizontal="right"/>
    </xf>
    <xf numFmtId="9" fontId="3" fillId="61" borderId="19" applyFont="0">
      <alignment horizontal="right"/>
    </xf>
    <xf numFmtId="9" fontId="3" fillId="61" borderId="19" applyFont="0">
      <alignment horizontal="right"/>
    </xf>
    <xf numFmtId="9" fontId="3" fillId="61" borderId="19" applyFont="0">
      <alignment horizontal="right"/>
    </xf>
    <xf numFmtId="9" fontId="3" fillId="61" borderId="19" applyFont="0">
      <alignment horizontal="right"/>
    </xf>
    <xf numFmtId="9" fontId="3" fillId="61" borderId="19" applyFont="0">
      <alignment horizontal="right"/>
    </xf>
    <xf numFmtId="9" fontId="3" fillId="61" borderId="19" applyFont="0">
      <alignment horizontal="right"/>
    </xf>
    <xf numFmtId="173" fontId="3" fillId="61" borderId="19" applyFont="0">
      <alignment horizontal="right"/>
    </xf>
    <xf numFmtId="173" fontId="3" fillId="61" borderId="19" applyFont="0">
      <alignment horizontal="right"/>
    </xf>
    <xf numFmtId="173" fontId="3" fillId="61" borderId="19" applyFont="0">
      <alignment horizontal="right"/>
    </xf>
    <xf numFmtId="173" fontId="3" fillId="61" borderId="19" applyFont="0">
      <alignment horizontal="right"/>
    </xf>
    <xf numFmtId="173" fontId="3" fillId="61" borderId="19" applyFont="0">
      <alignment horizontal="right"/>
    </xf>
    <xf numFmtId="173" fontId="3" fillId="61" borderId="19" applyFont="0">
      <alignment horizontal="right"/>
    </xf>
    <xf numFmtId="173" fontId="3" fillId="61" borderId="19" applyFont="0">
      <alignment horizontal="right"/>
    </xf>
    <xf numFmtId="173" fontId="3" fillId="61" borderId="19" applyFont="0">
      <alignment horizontal="right"/>
    </xf>
    <xf numFmtId="173" fontId="3" fillId="61" borderId="19" applyFont="0">
      <alignment horizontal="right"/>
    </xf>
    <xf numFmtId="173" fontId="3" fillId="61" borderId="19" applyFont="0">
      <alignment horizontal="right"/>
    </xf>
    <xf numFmtId="173" fontId="3" fillId="61" borderId="19" applyFont="0">
      <alignment horizontal="right"/>
    </xf>
    <xf numFmtId="173" fontId="3" fillId="61" borderId="19" applyFont="0">
      <alignment horizontal="right"/>
    </xf>
    <xf numFmtId="173" fontId="3" fillId="61" borderId="19" applyFont="0">
      <alignment horizontal="right"/>
    </xf>
    <xf numFmtId="173" fontId="3" fillId="61" borderId="19" applyFont="0">
      <alignment horizontal="right"/>
    </xf>
    <xf numFmtId="173" fontId="3" fillId="61" borderId="19" applyFont="0">
      <alignment horizontal="right"/>
    </xf>
    <xf numFmtId="173" fontId="3" fillId="61" borderId="19" applyFont="0">
      <alignment horizontal="right"/>
    </xf>
    <xf numFmtId="173" fontId="3" fillId="61" borderId="19" applyFont="0">
      <alignment horizontal="right"/>
    </xf>
    <xf numFmtId="173" fontId="3" fillId="61" borderId="19" applyFont="0">
      <alignment horizontal="right"/>
    </xf>
    <xf numFmtId="10" fontId="3" fillId="61" borderId="19" applyFont="0">
      <alignment horizontal="right"/>
    </xf>
    <xf numFmtId="10" fontId="3" fillId="61" borderId="19" applyFont="0">
      <alignment horizontal="right"/>
    </xf>
    <xf numFmtId="10" fontId="3" fillId="61" borderId="19" applyFont="0">
      <alignment horizontal="right"/>
    </xf>
    <xf numFmtId="10" fontId="3" fillId="61" borderId="19" applyFont="0">
      <alignment horizontal="right"/>
    </xf>
    <xf numFmtId="10" fontId="3" fillId="61" borderId="19" applyFont="0">
      <alignment horizontal="right"/>
    </xf>
    <xf numFmtId="10" fontId="3" fillId="61" borderId="19" applyFont="0">
      <alignment horizontal="right"/>
    </xf>
    <xf numFmtId="10" fontId="3" fillId="61" borderId="19" applyFont="0">
      <alignment horizontal="right"/>
    </xf>
    <xf numFmtId="10" fontId="3" fillId="61" borderId="19" applyFont="0">
      <alignment horizontal="right"/>
    </xf>
    <xf numFmtId="10" fontId="3" fillId="61" borderId="19" applyFont="0">
      <alignment horizontal="right"/>
    </xf>
    <xf numFmtId="10" fontId="3" fillId="61" borderId="19" applyFont="0">
      <alignment horizontal="right"/>
    </xf>
    <xf numFmtId="10" fontId="3" fillId="61" borderId="19" applyFont="0">
      <alignment horizontal="right"/>
    </xf>
    <xf numFmtId="10" fontId="3" fillId="61" borderId="19" applyFont="0">
      <alignment horizontal="right"/>
    </xf>
    <xf numFmtId="10" fontId="3" fillId="61" borderId="19" applyFont="0">
      <alignment horizontal="right"/>
    </xf>
    <xf numFmtId="10" fontId="3" fillId="61" borderId="19" applyFont="0">
      <alignment horizontal="right"/>
    </xf>
    <xf numFmtId="10" fontId="3" fillId="61" borderId="19" applyFont="0">
      <alignment horizontal="right"/>
    </xf>
    <xf numFmtId="10" fontId="3" fillId="61" borderId="19" applyFont="0">
      <alignment horizontal="right"/>
    </xf>
    <xf numFmtId="10" fontId="3" fillId="61" borderId="19" applyFont="0">
      <alignment horizontal="right"/>
    </xf>
    <xf numFmtId="10" fontId="3" fillId="61" borderId="19" applyFont="0">
      <alignment horizontal="right"/>
    </xf>
    <xf numFmtId="0" fontId="3" fillId="61" borderId="19" applyFont="0">
      <alignment horizontal="center" wrapText="1"/>
    </xf>
    <xf numFmtId="0" fontId="3" fillId="61" borderId="19" applyFont="0">
      <alignment horizontal="center" wrapText="1"/>
    </xf>
    <xf numFmtId="0" fontId="3" fillId="61" borderId="19" applyFont="0">
      <alignment horizontal="center" wrapText="1"/>
    </xf>
    <xf numFmtId="0" fontId="3" fillId="61" borderId="19" applyFont="0">
      <alignment horizontal="center" wrapText="1"/>
    </xf>
    <xf numFmtId="0" fontId="3" fillId="61" borderId="19" applyFont="0">
      <alignment horizontal="center" wrapText="1"/>
    </xf>
    <xf numFmtId="0" fontId="3" fillId="61" borderId="19" applyFont="0">
      <alignment horizontal="center" wrapText="1"/>
    </xf>
    <xf numFmtId="0" fontId="3" fillId="61" borderId="19" applyFont="0">
      <alignment horizontal="center" wrapText="1"/>
    </xf>
    <xf numFmtId="0" fontId="3" fillId="61" borderId="19" applyFont="0">
      <alignment horizontal="center" wrapText="1"/>
    </xf>
    <xf numFmtId="0" fontId="3" fillId="61" borderId="19" applyFont="0">
      <alignment horizontal="center" wrapText="1"/>
    </xf>
    <xf numFmtId="0" fontId="3" fillId="61" borderId="19" applyFont="0">
      <alignment horizontal="center" wrapText="1"/>
    </xf>
    <xf numFmtId="0" fontId="3" fillId="61" borderId="19" applyFont="0">
      <alignment horizontal="center" wrapText="1"/>
    </xf>
    <xf numFmtId="0" fontId="3" fillId="61" borderId="19" applyFont="0">
      <alignment horizontal="center" wrapText="1"/>
    </xf>
    <xf numFmtId="0" fontId="3" fillId="61" borderId="19" applyFont="0">
      <alignment horizontal="center" wrapText="1"/>
    </xf>
    <xf numFmtId="0" fontId="3" fillId="61" borderId="19" applyFont="0">
      <alignment horizontal="center" wrapText="1"/>
    </xf>
    <xf numFmtId="0" fontId="3" fillId="61" borderId="19" applyFont="0">
      <alignment horizontal="center" wrapText="1"/>
    </xf>
    <xf numFmtId="0" fontId="3" fillId="61" borderId="19" applyFont="0">
      <alignment horizontal="center" wrapText="1"/>
    </xf>
    <xf numFmtId="0" fontId="3" fillId="61" borderId="19" applyFont="0">
      <alignment horizontal="center" wrapText="1"/>
    </xf>
    <xf numFmtId="0" fontId="3" fillId="61" borderId="19" applyFont="0">
      <alignment horizontal="center" wrapText="1"/>
    </xf>
    <xf numFmtId="49" fontId="3" fillId="61" borderId="19" applyFont="0"/>
    <xf numFmtId="49" fontId="3" fillId="61" borderId="19" applyFont="0"/>
    <xf numFmtId="49" fontId="3" fillId="61" borderId="19" applyFont="0"/>
    <xf numFmtId="49" fontId="3" fillId="61" borderId="19" applyFont="0"/>
    <xf numFmtId="49" fontId="3" fillId="61" borderId="19" applyFont="0"/>
    <xf numFmtId="49" fontId="3" fillId="61" borderId="19" applyFont="0"/>
    <xf numFmtId="49" fontId="3" fillId="61" borderId="19" applyFont="0"/>
    <xf numFmtId="49" fontId="3" fillId="61" borderId="19" applyFont="0"/>
    <xf numFmtId="49" fontId="3" fillId="61" borderId="19" applyFont="0"/>
    <xf numFmtId="49" fontId="3" fillId="61" borderId="19" applyFont="0"/>
    <xf numFmtId="49" fontId="3" fillId="61" borderId="19" applyFont="0"/>
    <xf numFmtId="49" fontId="3" fillId="61" borderId="19" applyFont="0"/>
    <xf numFmtId="49" fontId="3" fillId="61" borderId="19" applyFont="0"/>
    <xf numFmtId="49" fontId="3" fillId="61" borderId="19" applyFont="0"/>
    <xf numFmtId="49" fontId="3" fillId="61" borderId="19" applyFont="0"/>
    <xf numFmtId="49" fontId="3" fillId="61" borderId="19" applyFont="0"/>
    <xf numFmtId="49" fontId="3" fillId="61" borderId="19" applyFont="0"/>
    <xf numFmtId="49" fontId="3" fillId="61" borderId="19" applyFont="0"/>
    <xf numFmtId="172" fontId="3" fillId="62" borderId="19" applyFont="0"/>
    <xf numFmtId="172" fontId="3" fillId="62" borderId="19" applyFont="0"/>
    <xf numFmtId="172" fontId="3" fillId="62" borderId="19" applyFont="0"/>
    <xf numFmtId="172" fontId="3" fillId="62" borderId="19" applyFont="0"/>
    <xf numFmtId="172" fontId="3" fillId="62" borderId="19" applyFont="0"/>
    <xf numFmtId="172" fontId="3" fillId="62" borderId="19" applyFont="0"/>
    <xf numFmtId="172" fontId="3" fillId="62" borderId="19" applyFont="0"/>
    <xf numFmtId="172" fontId="3" fillId="62" borderId="19" applyFont="0"/>
    <xf numFmtId="172" fontId="3" fillId="62" borderId="19" applyFont="0"/>
    <xf numFmtId="172" fontId="3" fillId="62" borderId="19" applyFont="0"/>
    <xf numFmtId="172" fontId="3" fillId="62" borderId="19" applyFont="0"/>
    <xf numFmtId="172" fontId="3" fillId="62" borderId="19" applyFont="0"/>
    <xf numFmtId="172" fontId="3" fillId="62" borderId="19" applyFont="0"/>
    <xf numFmtId="172" fontId="3" fillId="62" borderId="19" applyFont="0"/>
    <xf numFmtId="172" fontId="3" fillId="62" borderId="19" applyFont="0"/>
    <xf numFmtId="172" fontId="3" fillId="62" borderId="19" applyFont="0"/>
    <xf numFmtId="172" fontId="3" fillId="62" borderId="19" applyFont="0"/>
    <xf numFmtId="172" fontId="3" fillId="62" borderId="19" applyFont="0"/>
    <xf numFmtId="9" fontId="3" fillId="62" borderId="19" applyFont="0">
      <alignment horizontal="right"/>
    </xf>
    <xf numFmtId="9" fontId="3" fillId="62" borderId="19" applyFont="0">
      <alignment horizontal="right"/>
    </xf>
    <xf numFmtId="9" fontId="3" fillId="62" borderId="19" applyFont="0">
      <alignment horizontal="right"/>
    </xf>
    <xf numFmtId="9" fontId="3" fillId="62" borderId="19" applyFont="0">
      <alignment horizontal="right"/>
    </xf>
    <xf numFmtId="9" fontId="3" fillId="62" borderId="19" applyFont="0">
      <alignment horizontal="right"/>
    </xf>
    <xf numFmtId="9" fontId="3" fillId="62" borderId="19" applyFont="0">
      <alignment horizontal="right"/>
    </xf>
    <xf numFmtId="9" fontId="3" fillId="62" borderId="19" applyFont="0">
      <alignment horizontal="right"/>
    </xf>
    <xf numFmtId="9" fontId="3" fillId="62" borderId="19" applyFont="0">
      <alignment horizontal="right"/>
    </xf>
    <xf numFmtId="9" fontId="3" fillId="62" borderId="19" applyFont="0">
      <alignment horizontal="right"/>
    </xf>
    <xf numFmtId="9" fontId="3" fillId="62" borderId="19" applyFont="0">
      <alignment horizontal="right"/>
    </xf>
    <xf numFmtId="9" fontId="3" fillId="62" borderId="19" applyFont="0">
      <alignment horizontal="right"/>
    </xf>
    <xf numFmtId="9" fontId="3" fillId="62" borderId="19" applyFont="0">
      <alignment horizontal="right"/>
    </xf>
    <xf numFmtId="9" fontId="3" fillId="62" borderId="19" applyFont="0">
      <alignment horizontal="right"/>
    </xf>
    <xf numFmtId="9" fontId="3" fillId="62" borderId="19" applyFont="0">
      <alignment horizontal="right"/>
    </xf>
    <xf numFmtId="9" fontId="3" fillId="62" borderId="19" applyFont="0">
      <alignment horizontal="right"/>
    </xf>
    <xf numFmtId="9" fontId="3" fillId="62" borderId="19" applyFont="0">
      <alignment horizontal="right"/>
    </xf>
    <xf numFmtId="9" fontId="3" fillId="62" borderId="19" applyFont="0">
      <alignment horizontal="right"/>
    </xf>
    <xf numFmtId="9" fontId="3" fillId="62" borderId="19" applyFont="0">
      <alignment horizontal="right"/>
    </xf>
    <xf numFmtId="172" fontId="3" fillId="63" borderId="19" applyFont="0">
      <alignment horizontal="right"/>
    </xf>
    <xf numFmtId="172" fontId="3" fillId="63" borderId="19" applyFont="0">
      <alignment horizontal="right"/>
    </xf>
    <xf numFmtId="172" fontId="3" fillId="63" borderId="19" applyFont="0">
      <alignment horizontal="right"/>
    </xf>
    <xf numFmtId="172" fontId="3" fillId="63" borderId="19" applyFont="0">
      <alignment horizontal="right"/>
    </xf>
    <xf numFmtId="172" fontId="3" fillId="63" borderId="19" applyFont="0">
      <alignment horizontal="right"/>
    </xf>
    <xf numFmtId="172" fontId="3" fillId="63" borderId="19" applyFont="0">
      <alignment horizontal="right"/>
    </xf>
    <xf numFmtId="172" fontId="3" fillId="63" borderId="19" applyFont="0">
      <alignment horizontal="right"/>
    </xf>
    <xf numFmtId="172" fontId="3" fillId="63" borderId="19" applyFont="0">
      <alignment horizontal="right"/>
    </xf>
    <xf numFmtId="172" fontId="3" fillId="63" borderId="19" applyFont="0">
      <alignment horizontal="right"/>
    </xf>
    <xf numFmtId="172" fontId="3" fillId="63" borderId="19" applyFont="0">
      <alignment horizontal="right"/>
    </xf>
    <xf numFmtId="172" fontId="3" fillId="63" borderId="19" applyFont="0">
      <alignment horizontal="right"/>
    </xf>
    <xf numFmtId="172" fontId="3" fillId="63" borderId="19" applyFont="0">
      <alignment horizontal="right"/>
    </xf>
    <xf numFmtId="172" fontId="3" fillId="63" borderId="19" applyFont="0">
      <alignment horizontal="right"/>
    </xf>
    <xf numFmtId="172" fontId="3" fillId="63" borderId="19" applyFont="0">
      <alignment horizontal="right"/>
    </xf>
    <xf numFmtId="172" fontId="3" fillId="63" borderId="19" applyFont="0">
      <alignment horizontal="right"/>
    </xf>
    <xf numFmtId="172" fontId="3" fillId="63" borderId="19" applyFont="0">
      <alignment horizontal="right"/>
    </xf>
    <xf numFmtId="172" fontId="3" fillId="63" borderId="19" applyFont="0">
      <alignment horizontal="right"/>
    </xf>
    <xf numFmtId="172" fontId="3" fillId="63" borderId="19" applyFont="0">
      <alignment horizontal="right"/>
    </xf>
    <xf numFmtId="1" fontId="3" fillId="63" borderId="19" applyFont="0">
      <alignment horizontal="right"/>
    </xf>
    <xf numFmtId="1" fontId="3" fillId="63" borderId="19" applyFont="0">
      <alignment horizontal="right"/>
    </xf>
    <xf numFmtId="1" fontId="3" fillId="63" borderId="19" applyFont="0">
      <alignment horizontal="right"/>
    </xf>
    <xf numFmtId="1" fontId="3" fillId="63" borderId="19" applyFont="0">
      <alignment horizontal="right"/>
    </xf>
    <xf numFmtId="1" fontId="3" fillId="63" borderId="19" applyFont="0">
      <alignment horizontal="right"/>
    </xf>
    <xf numFmtId="1" fontId="3" fillId="63" borderId="19" applyFont="0">
      <alignment horizontal="right"/>
    </xf>
    <xf numFmtId="1" fontId="3" fillId="63" borderId="19" applyFont="0">
      <alignment horizontal="right"/>
    </xf>
    <xf numFmtId="1" fontId="3" fillId="63" borderId="19" applyFont="0">
      <alignment horizontal="right"/>
    </xf>
    <xf numFmtId="1" fontId="3" fillId="63" borderId="19" applyFont="0">
      <alignment horizontal="right"/>
    </xf>
    <xf numFmtId="1" fontId="3" fillId="63" borderId="19" applyFont="0">
      <alignment horizontal="right"/>
    </xf>
    <xf numFmtId="1" fontId="3" fillId="63" borderId="19" applyFont="0">
      <alignment horizontal="right"/>
    </xf>
    <xf numFmtId="1" fontId="3" fillId="63" borderId="19" applyFont="0">
      <alignment horizontal="right"/>
    </xf>
    <xf numFmtId="1" fontId="3" fillId="63" borderId="19" applyFont="0">
      <alignment horizontal="right"/>
    </xf>
    <xf numFmtId="1" fontId="3" fillId="63" borderId="19" applyFont="0">
      <alignment horizontal="right"/>
    </xf>
    <xf numFmtId="1" fontId="3" fillId="63" borderId="19" applyFont="0">
      <alignment horizontal="right"/>
    </xf>
    <xf numFmtId="1" fontId="3" fillId="63" borderId="19" applyFont="0">
      <alignment horizontal="right"/>
    </xf>
    <xf numFmtId="1" fontId="3" fillId="63" borderId="19" applyFont="0">
      <alignment horizontal="right"/>
    </xf>
    <xf numFmtId="1" fontId="3" fillId="63" borderId="19" applyFont="0">
      <alignment horizontal="right"/>
    </xf>
    <xf numFmtId="172" fontId="3" fillId="63" borderId="19" applyFont="0"/>
    <xf numFmtId="172" fontId="3" fillId="63" borderId="19" applyFont="0"/>
    <xf numFmtId="172" fontId="3" fillId="63" borderId="19" applyFont="0"/>
    <xf numFmtId="172" fontId="3" fillId="63" borderId="19" applyFont="0"/>
    <xf numFmtId="172" fontId="3" fillId="63" borderId="19" applyFont="0"/>
    <xf numFmtId="172" fontId="3" fillId="63" borderId="19" applyFont="0"/>
    <xf numFmtId="172" fontId="3" fillId="63" borderId="19" applyFont="0"/>
    <xf numFmtId="172" fontId="3" fillId="63" borderId="19" applyFont="0"/>
    <xf numFmtId="172" fontId="3" fillId="63" borderId="19" applyFont="0"/>
    <xf numFmtId="172" fontId="3" fillId="63" borderId="19" applyFont="0"/>
    <xf numFmtId="172" fontId="3" fillId="63" borderId="19" applyFont="0"/>
    <xf numFmtId="172" fontId="3" fillId="63" borderId="19" applyFont="0"/>
    <xf numFmtId="172" fontId="3" fillId="63" borderId="19" applyFont="0"/>
    <xf numFmtId="172" fontId="3" fillId="63" borderId="19" applyFont="0"/>
    <xf numFmtId="172" fontId="3" fillId="63" borderId="19" applyFont="0"/>
    <xf numFmtId="172" fontId="3" fillId="63" borderId="19" applyFont="0"/>
    <xf numFmtId="172" fontId="3" fillId="63" borderId="19" applyFont="0"/>
    <xf numFmtId="172" fontId="3" fillId="63" borderId="19" applyFont="0"/>
    <xf numFmtId="171" fontId="3" fillId="63" borderId="19" applyFont="0"/>
    <xf numFmtId="171" fontId="3" fillId="63" borderId="19" applyFont="0"/>
    <xf numFmtId="171" fontId="3" fillId="63" borderId="19" applyFont="0"/>
    <xf numFmtId="171" fontId="3" fillId="63" borderId="19" applyFont="0"/>
    <xf numFmtId="171" fontId="3" fillId="63" borderId="19" applyFont="0"/>
    <xf numFmtId="171" fontId="3" fillId="63" borderId="19" applyFont="0"/>
    <xf numFmtId="171" fontId="3" fillId="63" borderId="19" applyFont="0"/>
    <xf numFmtId="171" fontId="3" fillId="63" borderId="19" applyFont="0"/>
    <xf numFmtId="171" fontId="3" fillId="63" borderId="19" applyFont="0"/>
    <xf numFmtId="171" fontId="3" fillId="63" borderId="19" applyFont="0"/>
    <xf numFmtId="171" fontId="3" fillId="63" borderId="19" applyFont="0"/>
    <xf numFmtId="171" fontId="3" fillId="63" borderId="19" applyFont="0"/>
    <xf numFmtId="171" fontId="3" fillId="63" borderId="19" applyFont="0"/>
    <xf numFmtId="171" fontId="3" fillId="63" borderId="19" applyFont="0"/>
    <xf numFmtId="171" fontId="3" fillId="63" borderId="19" applyFont="0"/>
    <xf numFmtId="171" fontId="3" fillId="63" borderId="19" applyFont="0"/>
    <xf numFmtId="171" fontId="3" fillId="63" borderId="19" applyFont="0"/>
    <xf numFmtId="171" fontId="3" fillId="63" borderId="19" applyFont="0"/>
    <xf numFmtId="10" fontId="3" fillId="63" borderId="19" applyFont="0">
      <alignment horizontal="right"/>
    </xf>
    <xf numFmtId="10" fontId="3" fillId="63" borderId="19" applyFont="0">
      <alignment horizontal="right"/>
    </xf>
    <xf numFmtId="10" fontId="3" fillId="63" borderId="19" applyFont="0">
      <alignment horizontal="right"/>
    </xf>
    <xf numFmtId="10" fontId="3" fillId="63" borderId="19" applyFont="0">
      <alignment horizontal="right"/>
    </xf>
    <xf numFmtId="10" fontId="3" fillId="63" borderId="19" applyFont="0">
      <alignment horizontal="right"/>
    </xf>
    <xf numFmtId="10" fontId="3" fillId="63" borderId="19" applyFont="0">
      <alignment horizontal="right"/>
    </xf>
    <xf numFmtId="10" fontId="3" fillId="63" borderId="19" applyFont="0">
      <alignment horizontal="right"/>
    </xf>
    <xf numFmtId="10" fontId="3" fillId="63" borderId="19" applyFont="0">
      <alignment horizontal="right"/>
    </xf>
    <xf numFmtId="10" fontId="3" fillId="63" borderId="19" applyFont="0">
      <alignment horizontal="right"/>
    </xf>
    <xf numFmtId="10" fontId="3" fillId="63" borderId="19" applyFont="0">
      <alignment horizontal="right"/>
    </xf>
    <xf numFmtId="10" fontId="3" fillId="63" borderId="19" applyFont="0">
      <alignment horizontal="right"/>
    </xf>
    <xf numFmtId="10" fontId="3" fillId="63" borderId="19" applyFont="0">
      <alignment horizontal="right"/>
    </xf>
    <xf numFmtId="10" fontId="3" fillId="63" borderId="19" applyFont="0">
      <alignment horizontal="right"/>
    </xf>
    <xf numFmtId="10" fontId="3" fillId="63" borderId="19" applyFont="0">
      <alignment horizontal="right"/>
    </xf>
    <xf numFmtId="10" fontId="3" fillId="63" borderId="19" applyFont="0">
      <alignment horizontal="right"/>
    </xf>
    <xf numFmtId="10" fontId="3" fillId="63" borderId="19" applyFont="0">
      <alignment horizontal="right"/>
    </xf>
    <xf numFmtId="10" fontId="3" fillId="63" borderId="19" applyFont="0">
      <alignment horizontal="right"/>
    </xf>
    <xf numFmtId="10" fontId="3" fillId="63" borderId="19" applyFont="0">
      <alignment horizontal="right"/>
    </xf>
    <xf numFmtId="9" fontId="3" fillId="63" borderId="19" applyFont="0">
      <alignment horizontal="right"/>
    </xf>
    <xf numFmtId="9" fontId="3" fillId="63" borderId="19" applyFont="0">
      <alignment horizontal="right"/>
    </xf>
    <xf numFmtId="9" fontId="3" fillId="63" borderId="19" applyFont="0">
      <alignment horizontal="right"/>
    </xf>
    <xf numFmtId="9" fontId="3" fillId="63" borderId="19" applyFont="0">
      <alignment horizontal="right"/>
    </xf>
    <xf numFmtId="9" fontId="3" fillId="63" borderId="19" applyFont="0">
      <alignment horizontal="right"/>
    </xf>
    <xf numFmtId="9" fontId="3" fillId="63" borderId="19" applyFont="0">
      <alignment horizontal="right"/>
    </xf>
    <xf numFmtId="9" fontId="3" fillId="63" borderId="19" applyFont="0">
      <alignment horizontal="right"/>
    </xf>
    <xf numFmtId="9" fontId="3" fillId="63" borderId="19" applyFont="0">
      <alignment horizontal="right"/>
    </xf>
    <xf numFmtId="9" fontId="3" fillId="63" borderId="19" applyFont="0">
      <alignment horizontal="right"/>
    </xf>
    <xf numFmtId="9" fontId="3" fillId="63" borderId="19" applyFont="0">
      <alignment horizontal="right"/>
    </xf>
    <xf numFmtId="9" fontId="3" fillId="63" borderId="19" applyFont="0">
      <alignment horizontal="right"/>
    </xf>
    <xf numFmtId="9" fontId="3" fillId="63" borderId="19" applyFont="0">
      <alignment horizontal="right"/>
    </xf>
    <xf numFmtId="9" fontId="3" fillId="63" borderId="19" applyFont="0">
      <alignment horizontal="right"/>
    </xf>
    <xf numFmtId="9" fontId="3" fillId="63" borderId="19" applyFont="0">
      <alignment horizontal="right"/>
    </xf>
    <xf numFmtId="9" fontId="3" fillId="63" borderId="19" applyFont="0">
      <alignment horizontal="right"/>
    </xf>
    <xf numFmtId="9" fontId="3" fillId="63" borderId="19" applyFont="0">
      <alignment horizontal="right"/>
    </xf>
    <xf numFmtId="9" fontId="3" fillId="63" borderId="19" applyFont="0">
      <alignment horizontal="right"/>
    </xf>
    <xf numFmtId="9" fontId="3" fillId="63" borderId="19" applyFont="0">
      <alignment horizontal="right"/>
    </xf>
    <xf numFmtId="173" fontId="3" fillId="63" borderId="19" applyFont="0">
      <alignment horizontal="right"/>
    </xf>
    <xf numFmtId="173" fontId="3" fillId="63" borderId="19" applyFont="0">
      <alignment horizontal="right"/>
    </xf>
    <xf numFmtId="173" fontId="3" fillId="63" borderId="19" applyFont="0">
      <alignment horizontal="right"/>
    </xf>
    <xf numFmtId="173" fontId="3" fillId="63" borderId="19" applyFont="0">
      <alignment horizontal="right"/>
    </xf>
    <xf numFmtId="173" fontId="3" fillId="63" borderId="19" applyFont="0">
      <alignment horizontal="right"/>
    </xf>
    <xf numFmtId="173" fontId="3" fillId="63" borderId="19" applyFont="0">
      <alignment horizontal="right"/>
    </xf>
    <xf numFmtId="173" fontId="3" fillId="63" borderId="19" applyFont="0">
      <alignment horizontal="right"/>
    </xf>
    <xf numFmtId="173" fontId="3" fillId="63" borderId="19" applyFont="0">
      <alignment horizontal="right"/>
    </xf>
    <xf numFmtId="173" fontId="3" fillId="63" borderId="19" applyFont="0">
      <alignment horizontal="right"/>
    </xf>
    <xf numFmtId="173" fontId="3" fillId="63" borderId="19" applyFont="0">
      <alignment horizontal="right"/>
    </xf>
    <xf numFmtId="173" fontId="3" fillId="63" borderId="19" applyFont="0">
      <alignment horizontal="right"/>
    </xf>
    <xf numFmtId="173" fontId="3" fillId="63" borderId="19" applyFont="0">
      <alignment horizontal="right"/>
    </xf>
    <xf numFmtId="173" fontId="3" fillId="63" borderId="19" applyFont="0">
      <alignment horizontal="right"/>
    </xf>
    <xf numFmtId="173" fontId="3" fillId="63" borderId="19" applyFont="0">
      <alignment horizontal="right"/>
    </xf>
    <xf numFmtId="173" fontId="3" fillId="63" borderId="19" applyFont="0">
      <alignment horizontal="right"/>
    </xf>
    <xf numFmtId="173" fontId="3" fillId="63" borderId="19" applyFont="0">
      <alignment horizontal="right"/>
    </xf>
    <xf numFmtId="173" fontId="3" fillId="63" borderId="19" applyFont="0">
      <alignment horizontal="right"/>
    </xf>
    <xf numFmtId="173" fontId="3" fillId="63" borderId="19" applyFont="0">
      <alignment horizontal="right"/>
    </xf>
    <xf numFmtId="10" fontId="3" fillId="63" borderId="31" applyFont="0">
      <alignment horizontal="right"/>
    </xf>
    <xf numFmtId="10" fontId="3" fillId="63" borderId="31" applyFont="0">
      <alignment horizontal="right"/>
    </xf>
    <xf numFmtId="10" fontId="3" fillId="63" borderId="31" applyFont="0">
      <alignment horizontal="right"/>
    </xf>
    <xf numFmtId="10" fontId="3" fillId="63" borderId="31" applyFont="0">
      <alignment horizontal="right"/>
    </xf>
    <xf numFmtId="10" fontId="3" fillId="63" borderId="31" applyFont="0">
      <alignment horizontal="right"/>
    </xf>
    <xf numFmtId="10" fontId="3" fillId="63" borderId="31" applyFont="0">
      <alignment horizontal="right"/>
    </xf>
    <xf numFmtId="10" fontId="3" fillId="63" borderId="31" applyFont="0">
      <alignment horizontal="right"/>
    </xf>
    <xf numFmtId="10" fontId="3" fillId="63" borderId="31" applyFont="0">
      <alignment horizontal="right"/>
    </xf>
    <xf numFmtId="10" fontId="3" fillId="63" borderId="31" applyFont="0">
      <alignment horizontal="right"/>
    </xf>
    <xf numFmtId="10" fontId="3" fillId="63" borderId="31" applyFont="0">
      <alignment horizontal="right"/>
    </xf>
    <xf numFmtId="10" fontId="3" fillId="63" borderId="31" applyFont="0">
      <alignment horizontal="right"/>
    </xf>
    <xf numFmtId="10" fontId="3" fillId="63" borderId="31" applyFont="0">
      <alignment horizontal="right"/>
    </xf>
    <xf numFmtId="0" fontId="3" fillId="63" borderId="19" applyFont="0">
      <alignment horizontal="center" wrapText="1"/>
      <protection locked="0"/>
    </xf>
    <xf numFmtId="0" fontId="3" fillId="63" borderId="19" applyFont="0">
      <alignment horizontal="center" wrapText="1"/>
      <protection locked="0"/>
    </xf>
    <xf numFmtId="0" fontId="3" fillId="63" borderId="19" applyFont="0">
      <alignment horizontal="center" wrapText="1"/>
      <protection locked="0"/>
    </xf>
    <xf numFmtId="0" fontId="3" fillId="63" borderId="19" applyFont="0">
      <alignment horizontal="center" wrapText="1"/>
      <protection locked="0"/>
    </xf>
    <xf numFmtId="0" fontId="3" fillId="63" borderId="19" applyFont="0">
      <alignment horizontal="center" wrapText="1"/>
      <protection locked="0"/>
    </xf>
    <xf numFmtId="0" fontId="3" fillId="63" borderId="19" applyFont="0">
      <alignment horizontal="center" wrapText="1"/>
      <protection locked="0"/>
    </xf>
    <xf numFmtId="0" fontId="3" fillId="63" borderId="19" applyFont="0">
      <alignment horizontal="center" wrapText="1"/>
      <protection locked="0"/>
    </xf>
    <xf numFmtId="0" fontId="3" fillId="63" borderId="19" applyFont="0">
      <alignment horizontal="center" wrapText="1"/>
      <protection locked="0"/>
    </xf>
    <xf numFmtId="0" fontId="3" fillId="63" borderId="19" applyFont="0">
      <alignment horizontal="center" wrapText="1"/>
      <protection locked="0"/>
    </xf>
    <xf numFmtId="0" fontId="3" fillId="63" borderId="19" applyFont="0">
      <alignment horizontal="center" wrapText="1"/>
      <protection locked="0"/>
    </xf>
    <xf numFmtId="0" fontId="3" fillId="63" borderId="19" applyFont="0">
      <alignment horizontal="center" wrapText="1"/>
      <protection locked="0"/>
    </xf>
    <xf numFmtId="0" fontId="3" fillId="63" borderId="19" applyFont="0">
      <alignment horizontal="center" wrapText="1"/>
      <protection locked="0"/>
    </xf>
    <xf numFmtId="0" fontId="3" fillId="63" borderId="19" applyFont="0">
      <alignment horizontal="center" wrapText="1"/>
      <protection locked="0"/>
    </xf>
    <xf numFmtId="0" fontId="3" fillId="63" borderId="19" applyFont="0">
      <alignment horizontal="center" wrapText="1"/>
      <protection locked="0"/>
    </xf>
    <xf numFmtId="0" fontId="3" fillId="63" borderId="19" applyFont="0">
      <alignment horizontal="center" wrapText="1"/>
      <protection locked="0"/>
    </xf>
    <xf numFmtId="0" fontId="3" fillId="63" borderId="19" applyFont="0">
      <alignment horizontal="center" wrapText="1"/>
      <protection locked="0"/>
    </xf>
    <xf numFmtId="0" fontId="3" fillId="63" borderId="19" applyFont="0">
      <alignment horizontal="center" wrapText="1"/>
      <protection locked="0"/>
    </xf>
    <xf numFmtId="0" fontId="3" fillId="63" borderId="19" applyFont="0">
      <alignment horizontal="center" wrapText="1"/>
      <protection locked="0"/>
    </xf>
    <xf numFmtId="49" fontId="3" fillId="63" borderId="19" applyFont="0"/>
    <xf numFmtId="49" fontId="3" fillId="63" borderId="19" applyFont="0"/>
    <xf numFmtId="49" fontId="3" fillId="63" borderId="19" applyFont="0"/>
    <xf numFmtId="49" fontId="3" fillId="63" borderId="19" applyFont="0"/>
    <xf numFmtId="49" fontId="3" fillId="63" borderId="19" applyFont="0"/>
    <xf numFmtId="49" fontId="3" fillId="63" borderId="19" applyFont="0"/>
    <xf numFmtId="49" fontId="3" fillId="63" borderId="19" applyFont="0"/>
    <xf numFmtId="49" fontId="3" fillId="63" borderId="19" applyFont="0"/>
    <xf numFmtId="49" fontId="3" fillId="63" borderId="19" applyFont="0"/>
    <xf numFmtId="49" fontId="3" fillId="63" borderId="19" applyFont="0"/>
    <xf numFmtId="49" fontId="3" fillId="63" borderId="19" applyFont="0"/>
    <xf numFmtId="49" fontId="3" fillId="63" borderId="19" applyFont="0"/>
    <xf numFmtId="49" fontId="3" fillId="63" borderId="19" applyFont="0"/>
    <xf numFmtId="49" fontId="3" fillId="63" borderId="19" applyFont="0"/>
    <xf numFmtId="49" fontId="3" fillId="63" borderId="19" applyFont="0"/>
    <xf numFmtId="49" fontId="3" fillId="63" borderId="19" applyFont="0"/>
    <xf numFmtId="49" fontId="3" fillId="63" borderId="19" applyFont="0"/>
    <xf numFmtId="49" fontId="3" fillId="63" borderId="19" applyFont="0"/>
    <xf numFmtId="0" fontId="74" fillId="51" borderId="90" applyNumberFormat="0" applyAlignment="0" applyProtection="0"/>
    <xf numFmtId="0" fontId="74" fillId="51" borderId="90" applyNumberFormat="0" applyAlignment="0" applyProtection="0"/>
    <xf numFmtId="0" fontId="74" fillId="51" borderId="90" applyNumberFormat="0" applyAlignment="0" applyProtection="0"/>
    <xf numFmtId="0" fontId="74" fillId="51" borderId="90" applyNumberFormat="0" applyAlignment="0" applyProtection="0"/>
    <xf numFmtId="0" fontId="74" fillId="51" borderId="90" applyNumberFormat="0" applyAlignment="0" applyProtection="0"/>
    <xf numFmtId="0" fontId="74" fillId="51" borderId="90" applyNumberFormat="0" applyAlignment="0" applyProtection="0"/>
    <xf numFmtId="0" fontId="74" fillId="51" borderId="90" applyNumberFormat="0" applyAlignment="0" applyProtection="0"/>
    <xf numFmtId="0" fontId="74" fillId="51" borderId="90" applyNumberFormat="0" applyAlignment="0" applyProtection="0"/>
    <xf numFmtId="0" fontId="74" fillId="51" borderId="90" applyNumberFormat="0" applyAlignment="0" applyProtection="0"/>
    <xf numFmtId="0" fontId="74" fillId="51" borderId="90" applyNumberFormat="0" applyAlignment="0" applyProtection="0"/>
    <xf numFmtId="0" fontId="74" fillId="51" borderId="90" applyNumberFormat="0" applyAlignment="0" applyProtection="0"/>
    <xf numFmtId="0" fontId="74" fillId="51" borderId="90" applyNumberFormat="0" applyAlignment="0" applyProtection="0"/>
    <xf numFmtId="0" fontId="86" fillId="0" borderId="0" applyNumberFormat="0" applyFill="0" applyBorder="0" applyAlignment="0" applyProtection="0"/>
    <xf numFmtId="0" fontId="105" fillId="0" borderId="0" applyNumberFormat="0" applyFill="0" applyBorder="0" applyAlignment="0" applyProtection="0"/>
    <xf numFmtId="0" fontId="80" fillId="0" borderId="0" applyNumberFormat="0" applyFill="0" applyBorder="0" applyAlignment="0" applyProtection="0"/>
    <xf numFmtId="0" fontId="2" fillId="0" borderId="0" applyNumberFormat="0" applyFill="0" applyBorder="0" applyAlignment="0" applyProtection="0"/>
    <xf numFmtId="0" fontId="80" fillId="0" borderId="0" applyNumberFormat="0" applyFill="0" applyBorder="0" applyAlignment="0" applyProtection="0"/>
    <xf numFmtId="0" fontId="81" fillId="0" borderId="93" applyNumberFormat="0" applyFill="0" applyAlignment="0" applyProtection="0"/>
    <xf numFmtId="0" fontId="82" fillId="0" borderId="94" applyNumberFormat="0" applyFill="0" applyAlignment="0" applyProtection="0"/>
    <xf numFmtId="0" fontId="83" fillId="0" borderId="95" applyNumberFormat="0" applyFill="0" applyAlignment="0" applyProtection="0"/>
    <xf numFmtId="0" fontId="80" fillId="0" borderId="0" applyNumberFormat="0" applyFill="0" applyBorder="0" applyAlignment="0" applyProtection="0"/>
    <xf numFmtId="0" fontId="115" fillId="0" borderId="101" applyNumberFormat="0" applyFill="0" applyAlignment="0" applyProtection="0"/>
    <xf numFmtId="0" fontId="115" fillId="0" borderId="101" applyNumberFormat="0" applyFill="0" applyAlignment="0" applyProtection="0"/>
    <xf numFmtId="0" fontId="115" fillId="0" borderId="101" applyNumberFormat="0" applyFill="0" applyAlignment="0" applyProtection="0"/>
    <xf numFmtId="0" fontId="115" fillId="0" borderId="101" applyNumberFormat="0" applyFill="0" applyAlignment="0" applyProtection="0"/>
    <xf numFmtId="0" fontId="115" fillId="0" borderId="101" applyNumberFormat="0" applyFill="0" applyAlignment="0" applyProtection="0"/>
    <xf numFmtId="0" fontId="115" fillId="0" borderId="101" applyNumberFormat="0" applyFill="0" applyAlignment="0" applyProtection="0"/>
    <xf numFmtId="0" fontId="115" fillId="0" borderId="101" applyNumberFormat="0" applyFill="0" applyAlignment="0" applyProtection="0"/>
    <xf numFmtId="0" fontId="115" fillId="0" borderId="101" applyNumberFormat="0" applyFill="0" applyAlignment="0" applyProtection="0"/>
    <xf numFmtId="0" fontId="115" fillId="0" borderId="101" applyNumberFormat="0" applyFill="0" applyAlignment="0" applyProtection="0"/>
    <xf numFmtId="0" fontId="115" fillId="0" borderId="101" applyNumberFormat="0" applyFill="0" applyAlignment="0" applyProtection="0"/>
    <xf numFmtId="0" fontId="115" fillId="0" borderId="101" applyNumberFormat="0" applyFill="0" applyAlignment="0" applyProtection="0"/>
    <xf numFmtId="0" fontId="115" fillId="0" borderId="101" applyNumberFormat="0" applyFill="0" applyAlignment="0" applyProtection="0"/>
    <xf numFmtId="0" fontId="115" fillId="0" borderId="101" applyNumberFormat="0" applyFill="0" applyAlignment="0" applyProtection="0"/>
    <xf numFmtId="0" fontId="115" fillId="0" borderId="101" applyNumberFormat="0" applyFill="0" applyAlignment="0" applyProtection="0"/>
    <xf numFmtId="0" fontId="115" fillId="0" borderId="101" applyNumberFormat="0" applyFill="0" applyAlignment="0" applyProtection="0"/>
    <xf numFmtId="0" fontId="115" fillId="0" borderId="101" applyNumberFormat="0" applyFill="0" applyAlignment="0" applyProtection="0"/>
    <xf numFmtId="0" fontId="115" fillId="0" borderId="101" applyNumberFormat="0" applyFill="0" applyAlignment="0" applyProtection="0"/>
    <xf numFmtId="0" fontId="115" fillId="0" borderId="101" applyNumberFormat="0" applyFill="0" applyAlignment="0" applyProtection="0"/>
    <xf numFmtId="0" fontId="115" fillId="0" borderId="101" applyNumberFormat="0" applyFill="0" applyAlignment="0" applyProtection="0"/>
    <xf numFmtId="0" fontId="115" fillId="0" borderId="101" applyNumberFormat="0" applyFill="0" applyAlignment="0" applyProtection="0"/>
    <xf numFmtId="0" fontId="79" fillId="0" borderId="0" applyNumberFormat="0" applyFill="0" applyBorder="0" applyAlignment="0" applyProtection="0"/>
    <xf numFmtId="0" fontId="116" fillId="0" borderId="0" applyNumberFormat="0" applyFill="0" applyBorder="0" applyAlignment="0" applyProtection="0"/>
  </cellStyleXfs>
  <cellXfs count="557">
    <xf numFmtId="0" fontId="0" fillId="0" borderId="0" xfId="0"/>
    <xf numFmtId="0" fontId="0" fillId="0" borderId="0" xfId="0" applyProtection="1"/>
    <xf numFmtId="0" fontId="0" fillId="26" borderId="0" xfId="0" applyFill="1" applyProtection="1"/>
    <xf numFmtId="0" fontId="7" fillId="26" borderId="0" xfId="0" applyFont="1" applyFill="1" applyAlignment="1" applyProtection="1">
      <alignment horizontal="center"/>
    </xf>
    <xf numFmtId="0" fontId="8" fillId="27" borderId="9" xfId="0" applyFont="1" applyFill="1" applyBorder="1" applyAlignment="1" applyProtection="1">
      <alignment horizontal="left" vertical="center"/>
    </xf>
    <xf numFmtId="0" fontId="9" fillId="26" borderId="9" xfId="0" applyNumberFormat="1" applyFont="1" applyFill="1" applyBorder="1" applyAlignment="1" applyProtection="1">
      <alignment horizontal="center" vertical="center" wrapText="1"/>
    </xf>
    <xf numFmtId="0" fontId="0" fillId="0" borderId="0" xfId="0" applyAlignment="1" applyProtection="1">
      <alignment horizontal="center" vertical="center"/>
    </xf>
    <xf numFmtId="0" fontId="10" fillId="26" borderId="0" xfId="0" applyFont="1" applyFill="1" applyAlignment="1" applyProtection="1">
      <alignment horizontal="center" vertical="center"/>
    </xf>
    <xf numFmtId="0" fontId="8" fillId="27" borderId="10" xfId="0" applyFont="1" applyFill="1" applyBorder="1" applyAlignment="1" applyProtection="1">
      <alignment horizontal="left" vertical="center"/>
    </xf>
    <xf numFmtId="49" fontId="9" fillId="26" borderId="10" xfId="0" applyNumberFormat="1" applyFont="1" applyFill="1" applyBorder="1" applyAlignment="1" applyProtection="1">
      <alignment horizontal="center" vertical="center"/>
    </xf>
    <xf numFmtId="0" fontId="8" fillId="27" borderId="11" xfId="0" applyFont="1" applyFill="1" applyBorder="1" applyAlignment="1" applyProtection="1">
      <alignment horizontal="left" vertical="center"/>
    </xf>
    <xf numFmtId="0" fontId="9" fillId="26" borderId="11" xfId="0" applyNumberFormat="1" applyFont="1" applyFill="1" applyBorder="1" applyAlignment="1" applyProtection="1">
      <alignment horizontal="center" vertical="center"/>
    </xf>
    <xf numFmtId="0" fontId="10" fillId="26" borderId="0" xfId="0" applyFont="1" applyFill="1" applyProtection="1"/>
    <xf numFmtId="0" fontId="11" fillId="26" borderId="13" xfId="0" applyFont="1" applyFill="1" applyBorder="1" applyProtection="1"/>
    <xf numFmtId="0" fontId="11" fillId="26" borderId="14" xfId="0" applyFont="1" applyFill="1" applyBorder="1" applyProtection="1"/>
    <xf numFmtId="0" fontId="11" fillId="0" borderId="15" xfId="0" applyFont="1" applyFill="1" applyBorder="1" applyProtection="1"/>
    <xf numFmtId="0" fontId="0" fillId="0" borderId="16" xfId="0" applyFill="1" applyBorder="1" applyProtection="1"/>
    <xf numFmtId="0" fontId="0" fillId="0" borderId="17" xfId="0" applyBorder="1" applyProtection="1"/>
    <xf numFmtId="0" fontId="0" fillId="0" borderId="18" xfId="0" applyBorder="1" applyProtection="1"/>
    <xf numFmtId="0" fontId="0" fillId="0" borderId="16" xfId="0" applyBorder="1" applyProtection="1"/>
    <xf numFmtId="0" fontId="12" fillId="0" borderId="0" xfId="1" applyFont="1" applyAlignment="1" applyProtection="1">
      <alignment horizontal="center" vertical="center" wrapText="1"/>
    </xf>
    <xf numFmtId="0" fontId="19" fillId="26" borderId="20" xfId="1" applyFont="1" applyFill="1" applyBorder="1" applyAlignment="1" applyProtection="1">
      <alignment horizontal="center" vertical="center" wrapText="1"/>
    </xf>
    <xf numFmtId="0" fontId="19" fillId="26" borderId="20" xfId="1" applyFont="1" applyFill="1" applyBorder="1" applyAlignment="1" applyProtection="1">
      <alignment horizontal="center" wrapText="1"/>
    </xf>
    <xf numFmtId="165" fontId="20" fillId="28" borderId="21" xfId="1" applyNumberFormat="1" applyFont="1" applyFill="1" applyBorder="1" applyAlignment="1" applyProtection="1">
      <alignment horizontal="center" vertical="center" wrapText="1"/>
    </xf>
    <xf numFmtId="165" fontId="20" fillId="28" borderId="22" xfId="1" applyNumberFormat="1" applyFont="1" applyFill="1" applyBorder="1" applyAlignment="1" applyProtection="1">
      <alignment horizontal="center" vertical="center" wrapText="1"/>
    </xf>
    <xf numFmtId="0" fontId="20" fillId="28" borderId="23" xfId="1" applyFont="1" applyFill="1" applyBorder="1" applyAlignment="1" applyProtection="1">
      <alignment horizontal="center" vertical="center" wrapText="1"/>
    </xf>
    <xf numFmtId="0" fontId="20" fillId="28" borderId="24" xfId="1" applyFont="1" applyFill="1" applyBorder="1" applyAlignment="1" applyProtection="1">
      <alignment horizontal="center" vertical="center" wrapText="1"/>
    </xf>
    <xf numFmtId="0" fontId="21" fillId="0" borderId="0" xfId="1" applyFont="1" applyAlignment="1" applyProtection="1">
      <alignment horizontal="center" vertical="center" wrapText="1"/>
    </xf>
    <xf numFmtId="0" fontId="12" fillId="0" borderId="0" xfId="1" applyFont="1" applyAlignment="1" applyProtection="1">
      <alignment vertical="center"/>
    </xf>
    <xf numFmtId="0" fontId="20" fillId="28" borderId="10" xfId="2" applyFont="1" applyFill="1" applyBorder="1" applyAlignment="1" applyProtection="1">
      <alignment horizontal="center" vertical="center" wrapText="1"/>
    </xf>
    <xf numFmtId="0" fontId="20" fillId="28" borderId="9" xfId="2" applyFont="1" applyFill="1" applyBorder="1" applyAlignment="1" applyProtection="1">
      <alignment horizontal="left" vertical="center" wrapText="1" indent="1"/>
    </xf>
    <xf numFmtId="0" fontId="24" fillId="26" borderId="27" xfId="1" applyFont="1" applyFill="1" applyBorder="1" applyAlignment="1" applyProtection="1">
      <alignment horizontal="left" vertical="center" wrapText="1"/>
    </xf>
    <xf numFmtId="0" fontId="24" fillId="26" borderId="28" xfId="1" applyFont="1" applyFill="1" applyBorder="1" applyAlignment="1" applyProtection="1">
      <alignment horizontal="left" vertical="center" wrapText="1" indent="1"/>
    </xf>
    <xf numFmtId="166" fontId="12" fillId="0" borderId="0" xfId="1" applyNumberFormat="1" applyFont="1" applyAlignment="1" applyProtection="1">
      <alignment vertical="center"/>
    </xf>
    <xf numFmtId="0" fontId="21" fillId="0" borderId="0" xfId="1" applyFont="1" applyAlignment="1" applyProtection="1">
      <alignment vertical="center"/>
    </xf>
    <xf numFmtId="0" fontId="20" fillId="28" borderId="10" xfId="2" applyFont="1" applyFill="1" applyBorder="1" applyAlignment="1" applyProtection="1">
      <alignment horizontal="left" vertical="center" wrapText="1" indent="1"/>
    </xf>
    <xf numFmtId="0" fontId="24" fillId="26" borderId="31" xfId="1" applyFont="1" applyFill="1" applyBorder="1" applyAlignment="1" applyProtection="1">
      <alignment horizontal="left" vertical="center" wrapText="1"/>
    </xf>
    <xf numFmtId="0" fontId="24" fillId="26" borderId="32" xfId="1" applyFont="1" applyFill="1" applyBorder="1" applyAlignment="1" applyProtection="1">
      <alignment horizontal="left" vertical="center" wrapText="1" indent="1"/>
    </xf>
    <xf numFmtId="0" fontId="25" fillId="28" borderId="10" xfId="2" applyFont="1" applyFill="1" applyBorder="1" applyAlignment="1" applyProtection="1">
      <alignment horizontal="center" vertical="center" wrapText="1"/>
    </xf>
    <xf numFmtId="0" fontId="25" fillId="28" borderId="10" xfId="2" applyFont="1" applyFill="1" applyBorder="1" applyAlignment="1" applyProtection="1">
      <alignment horizontal="left" vertical="center" wrapText="1" indent="1"/>
    </xf>
    <xf numFmtId="0" fontId="24" fillId="26" borderId="35" xfId="1" applyFont="1" applyFill="1" applyBorder="1" applyAlignment="1" applyProtection="1">
      <alignment horizontal="left" vertical="center" wrapText="1"/>
    </xf>
    <xf numFmtId="0" fontId="24" fillId="26" borderId="36" xfId="1" applyFont="1" applyFill="1" applyBorder="1" applyAlignment="1" applyProtection="1">
      <alignment horizontal="left" vertical="center" wrapText="1" indent="1"/>
    </xf>
    <xf numFmtId="0" fontId="24" fillId="26" borderId="37" xfId="1" applyFont="1" applyFill="1" applyBorder="1" applyAlignment="1" applyProtection="1">
      <alignment horizontal="left" vertical="center" wrapText="1"/>
    </xf>
    <xf numFmtId="0" fontId="24" fillId="26" borderId="38" xfId="1" applyFont="1" applyFill="1" applyBorder="1" applyAlignment="1" applyProtection="1">
      <alignment horizontal="left" vertical="center" wrapText="1" indent="1"/>
    </xf>
    <xf numFmtId="0" fontId="27" fillId="0" borderId="0" xfId="1" applyFont="1" applyAlignment="1" applyProtection="1">
      <alignment vertical="center"/>
    </xf>
    <xf numFmtId="0" fontId="28" fillId="0" borderId="0" xfId="1" applyFont="1" applyAlignment="1" applyProtection="1">
      <alignment vertical="center"/>
    </xf>
    <xf numFmtId="0" fontId="25" fillId="28" borderId="10" xfId="2" applyFont="1" applyFill="1" applyBorder="1" applyAlignment="1" applyProtection="1">
      <alignment horizontal="left" vertical="center" wrapText="1" indent="2"/>
    </xf>
    <xf numFmtId="0" fontId="24" fillId="26" borderId="39" xfId="1" applyFont="1" applyFill="1" applyBorder="1" applyAlignment="1" applyProtection="1">
      <alignment horizontal="left" vertical="center" wrapText="1"/>
    </xf>
    <xf numFmtId="0" fontId="12" fillId="26" borderId="0" xfId="1" applyFont="1" applyFill="1" applyAlignment="1" applyProtection="1">
      <alignment vertical="center"/>
    </xf>
    <xf numFmtId="0" fontId="21" fillId="26" borderId="0" xfId="1" applyFont="1" applyFill="1" applyAlignment="1" applyProtection="1">
      <alignment vertical="center"/>
    </xf>
    <xf numFmtId="3" fontId="23" fillId="26" borderId="30" xfId="1" applyNumberFormat="1" applyFont="1" applyFill="1" applyBorder="1" applyAlignment="1" applyProtection="1">
      <alignment horizontal="right" vertical="center" wrapText="1" indent="1"/>
    </xf>
    <xf numFmtId="3" fontId="23" fillId="26" borderId="10" xfId="1" applyNumberFormat="1" applyFont="1" applyFill="1" applyBorder="1" applyAlignment="1" applyProtection="1">
      <alignment horizontal="right" vertical="center" wrapText="1" indent="1"/>
    </xf>
    <xf numFmtId="0" fontId="25" fillId="28" borderId="41" xfId="2" applyFont="1" applyFill="1" applyBorder="1" applyAlignment="1" applyProtection="1">
      <alignment horizontal="center" vertical="center" wrapText="1"/>
    </xf>
    <xf numFmtId="0" fontId="25" fillId="28" borderId="41" xfId="2" applyFont="1" applyFill="1" applyBorder="1" applyAlignment="1" applyProtection="1">
      <alignment horizontal="left" vertical="center" wrapText="1" indent="1"/>
    </xf>
    <xf numFmtId="0" fontId="24" fillId="26" borderId="18" xfId="1" applyFont="1" applyFill="1" applyBorder="1" applyAlignment="1" applyProtection="1">
      <alignment horizontal="left" vertical="center" wrapText="1"/>
    </xf>
    <xf numFmtId="0" fontId="24" fillId="26" borderId="42" xfId="1" applyFont="1" applyFill="1" applyBorder="1" applyAlignment="1" applyProtection="1">
      <alignment horizontal="left" vertical="center" wrapText="1" indent="1"/>
    </xf>
    <xf numFmtId="0" fontId="20" fillId="28" borderId="22" xfId="2" applyFont="1" applyFill="1" applyBorder="1" applyAlignment="1" applyProtection="1">
      <alignment horizontal="center" vertical="center" wrapText="1"/>
    </xf>
    <xf numFmtId="0" fontId="20" fillId="28" borderId="22" xfId="2" applyFont="1" applyFill="1" applyBorder="1" applyAlignment="1" applyProtection="1">
      <alignment horizontal="left" vertical="center" wrapText="1" indent="1"/>
    </xf>
    <xf numFmtId="0" fontId="24" fillId="26" borderId="23" xfId="1" applyFont="1" applyFill="1" applyBorder="1" applyAlignment="1" applyProtection="1">
      <alignment horizontal="left" vertical="center" wrapText="1"/>
    </xf>
    <xf numFmtId="0" fontId="24" fillId="26" borderId="24" xfId="1" applyFont="1" applyFill="1" applyBorder="1" applyAlignment="1" applyProtection="1">
      <alignment horizontal="left" vertical="center" wrapText="1" indent="1"/>
    </xf>
    <xf numFmtId="0" fontId="20" fillId="28" borderId="34" xfId="2" quotePrefix="1" applyFont="1" applyFill="1" applyBorder="1" applyAlignment="1" applyProtection="1">
      <alignment horizontal="center" vertical="center" wrapText="1"/>
    </xf>
    <xf numFmtId="0" fontId="20" fillId="28" borderId="34" xfId="2" applyFont="1" applyFill="1" applyBorder="1" applyAlignment="1" applyProtection="1">
      <alignment horizontal="left" vertical="center" wrapText="1" indent="1"/>
    </xf>
    <xf numFmtId="3" fontId="23" fillId="26" borderId="33" xfId="1" applyNumberFormat="1" applyFont="1" applyFill="1" applyBorder="1" applyAlignment="1" applyProtection="1">
      <alignment horizontal="right" vertical="center" wrapText="1" indent="1"/>
    </xf>
    <xf numFmtId="3" fontId="23" fillId="26" borderId="34" xfId="1" applyNumberFormat="1" applyFont="1" applyFill="1" applyBorder="1" applyAlignment="1" applyProtection="1">
      <alignment horizontal="right" vertical="center" wrapText="1" indent="1"/>
    </xf>
    <xf numFmtId="0" fontId="20" fillId="28" borderId="9" xfId="2" applyFont="1" applyFill="1" applyBorder="1" applyAlignment="1" applyProtection="1">
      <alignment horizontal="center" vertical="center" wrapText="1"/>
    </xf>
    <xf numFmtId="0" fontId="24" fillId="26" borderId="45" xfId="2" applyNumberFormat="1" applyFont="1" applyFill="1" applyBorder="1" applyAlignment="1" applyProtection="1">
      <alignment horizontal="left" vertical="center" wrapText="1"/>
    </xf>
    <xf numFmtId="0" fontId="24" fillId="26" borderId="46" xfId="2" applyNumberFormat="1" applyFont="1" applyFill="1" applyBorder="1" applyAlignment="1" applyProtection="1">
      <alignment horizontal="left" vertical="center" wrapText="1" indent="1"/>
    </xf>
    <xf numFmtId="0" fontId="25" fillId="28" borderId="29" xfId="2" applyFont="1" applyFill="1" applyBorder="1" applyAlignment="1" applyProtection="1">
      <alignment horizontal="center" vertical="center" wrapText="1"/>
    </xf>
    <xf numFmtId="0" fontId="25" fillId="28" borderId="29" xfId="2" applyFont="1" applyFill="1" applyBorder="1" applyAlignment="1" applyProtection="1">
      <alignment horizontal="left" vertical="center" wrapText="1" indent="1"/>
    </xf>
    <xf numFmtId="0" fontId="24" fillId="26" borderId="18" xfId="2" applyNumberFormat="1" applyFont="1" applyFill="1" applyBorder="1" applyAlignment="1" applyProtection="1">
      <alignment horizontal="left" vertical="center" wrapText="1"/>
    </xf>
    <xf numFmtId="0" fontId="24" fillId="26" borderId="42" xfId="2" applyNumberFormat="1" applyFont="1" applyFill="1" applyBorder="1" applyAlignment="1" applyProtection="1">
      <alignment horizontal="left" vertical="center" wrapText="1" indent="1"/>
    </xf>
    <xf numFmtId="0" fontId="20" fillId="28" borderId="9" xfId="2" quotePrefix="1" applyFont="1" applyFill="1" applyBorder="1" applyAlignment="1" applyProtection="1">
      <alignment horizontal="center" vertical="center" wrapText="1"/>
    </xf>
    <xf numFmtId="0" fontId="27" fillId="26" borderId="45" xfId="1" applyFont="1" applyFill="1" applyBorder="1" applyAlignment="1" applyProtection="1">
      <alignment horizontal="left" vertical="center" wrapText="1"/>
    </xf>
    <xf numFmtId="0" fontId="27" fillId="26" borderId="46" xfId="1" applyFont="1" applyFill="1" applyBorder="1" applyAlignment="1" applyProtection="1">
      <alignment horizontal="left" vertical="center" wrapText="1" indent="1"/>
    </xf>
    <xf numFmtId="0" fontId="20" fillId="28" borderId="10" xfId="2" quotePrefix="1" applyFont="1" applyFill="1" applyBorder="1" applyAlignment="1" applyProtection="1">
      <alignment horizontal="center" vertical="center" wrapText="1"/>
    </xf>
    <xf numFmtId="0" fontId="27" fillId="26" borderId="31" xfId="1" applyFont="1" applyFill="1" applyBorder="1" applyAlignment="1" applyProtection="1">
      <alignment horizontal="left" vertical="center" wrapText="1"/>
    </xf>
    <xf numFmtId="0" fontId="12" fillId="26" borderId="32" xfId="1" applyFont="1" applyFill="1" applyBorder="1" applyAlignment="1" applyProtection="1">
      <alignment horizontal="left" vertical="center" wrapText="1" indent="1"/>
    </xf>
    <xf numFmtId="0" fontId="20" fillId="28" borderId="43" xfId="2" quotePrefix="1" applyFont="1" applyFill="1" applyBorder="1" applyAlignment="1" applyProtection="1">
      <alignment horizontal="center" vertical="center" wrapText="1"/>
    </xf>
    <xf numFmtId="0" fontId="20" fillId="28" borderId="11" xfId="2" applyFont="1" applyFill="1" applyBorder="1" applyAlignment="1" applyProtection="1">
      <alignment horizontal="left" vertical="center" wrapText="1" indent="1"/>
    </xf>
    <xf numFmtId="0" fontId="27" fillId="26" borderId="49" xfId="1" applyFont="1" applyFill="1" applyBorder="1" applyAlignment="1" applyProtection="1">
      <alignment horizontal="left" vertical="center" wrapText="1"/>
    </xf>
    <xf numFmtId="0" fontId="12" fillId="26" borderId="50" xfId="1" applyFont="1" applyFill="1" applyBorder="1" applyAlignment="1" applyProtection="1">
      <alignment horizontal="left" vertical="center" wrapText="1" indent="1"/>
    </xf>
    <xf numFmtId="0" fontId="22" fillId="27" borderId="22" xfId="1" applyFont="1" applyFill="1" applyBorder="1" applyAlignment="1" applyProtection="1">
      <alignment horizontal="center" vertical="center" wrapText="1"/>
    </xf>
    <xf numFmtId="0" fontId="20" fillId="28" borderId="22" xfId="2" quotePrefix="1" applyFont="1" applyFill="1" applyBorder="1" applyAlignment="1" applyProtection="1">
      <alignment horizontal="center" vertical="center" wrapText="1"/>
    </xf>
    <xf numFmtId="0" fontId="29" fillId="26" borderId="23" xfId="1" applyFont="1" applyFill="1" applyBorder="1" applyAlignment="1" applyProtection="1">
      <alignment horizontal="left" vertical="center" wrapText="1"/>
    </xf>
    <xf numFmtId="0" fontId="27" fillId="26" borderId="24" xfId="1" applyFont="1" applyFill="1" applyBorder="1" applyAlignment="1" applyProtection="1">
      <alignment horizontal="left" vertical="center" wrapText="1" indent="1"/>
    </xf>
    <xf numFmtId="0" fontId="27" fillId="26" borderId="23" xfId="1" applyFont="1" applyFill="1" applyBorder="1" applyAlignment="1" applyProtection="1">
      <alignment horizontal="left" vertical="center" wrapText="1"/>
    </xf>
    <xf numFmtId="0" fontId="31" fillId="0" borderId="0" xfId="1" quotePrefix="1" applyFont="1" applyAlignment="1" applyProtection="1">
      <alignment vertical="center"/>
    </xf>
    <xf numFmtId="0" fontId="12" fillId="0" borderId="0" xfId="1" applyFont="1" applyAlignment="1" applyProtection="1">
      <alignment horizontal="center" vertical="center"/>
    </xf>
    <xf numFmtId="0" fontId="13" fillId="0" borderId="0" xfId="1" applyFont="1" applyAlignment="1" applyProtection="1">
      <alignment vertical="center"/>
    </xf>
    <xf numFmtId="0" fontId="19" fillId="26" borderId="0" xfId="1" applyFont="1" applyFill="1" applyBorder="1" applyAlignment="1" applyProtection="1">
      <alignment horizontal="center" vertical="center" wrapText="1"/>
    </xf>
    <xf numFmtId="165" fontId="22" fillId="28" borderId="22" xfId="1" applyNumberFormat="1" applyFont="1" applyFill="1" applyBorder="1" applyAlignment="1" applyProtection="1">
      <alignment horizontal="center" vertical="center" wrapText="1"/>
    </xf>
    <xf numFmtId="0" fontId="20" fillId="28" borderId="51" xfId="2" applyFont="1" applyFill="1" applyBorder="1" applyAlignment="1" applyProtection="1">
      <alignment horizontal="center" vertical="center" wrapText="1"/>
    </xf>
    <xf numFmtId="0" fontId="20" fillId="28" borderId="46" xfId="2" applyFont="1" applyFill="1" applyBorder="1" applyAlignment="1" applyProtection="1">
      <alignment horizontal="left" vertical="center" wrapText="1" indent="1"/>
    </xf>
    <xf numFmtId="166" fontId="12" fillId="0" borderId="9" xfId="1" applyNumberFormat="1" applyFont="1" applyBorder="1" applyAlignment="1" applyProtection="1">
      <alignment horizontal="center" vertical="center"/>
    </xf>
    <xf numFmtId="0" fontId="20" fillId="28" borderId="53" xfId="2" applyFont="1" applyFill="1" applyBorder="1" applyAlignment="1" applyProtection="1">
      <alignment horizontal="center" vertical="center" wrapText="1"/>
    </xf>
    <xf numFmtId="0" fontId="20" fillId="28" borderId="54" xfId="2" applyFont="1" applyFill="1" applyBorder="1" applyAlignment="1" applyProtection="1">
      <alignment horizontal="left" vertical="center" wrapText="1" indent="1"/>
    </xf>
    <xf numFmtId="166" fontId="12" fillId="0" borderId="43" xfId="1" applyNumberFormat="1" applyFont="1" applyBorder="1" applyAlignment="1" applyProtection="1">
      <alignment horizontal="center" vertical="center"/>
    </xf>
    <xf numFmtId="0" fontId="12" fillId="0" borderId="9" xfId="1" applyFont="1" applyBorder="1" applyAlignment="1" applyProtection="1">
      <alignment horizontal="center" vertical="center" wrapText="1"/>
    </xf>
    <xf numFmtId="0" fontId="20" fillId="28" borderId="56" xfId="2" applyFont="1" applyFill="1" applyBorder="1" applyAlignment="1" applyProtection="1">
      <alignment horizontal="center" vertical="center" wrapText="1"/>
    </xf>
    <xf numFmtId="0" fontId="20" fillId="28" borderId="50" xfId="2" applyFont="1" applyFill="1" applyBorder="1" applyAlignment="1" applyProtection="1">
      <alignment horizontal="left" vertical="center" wrapText="1" indent="1"/>
    </xf>
    <xf numFmtId="0" fontId="12" fillId="0" borderId="11" xfId="1" applyFont="1" applyBorder="1" applyAlignment="1" applyProtection="1">
      <alignment horizontal="center" vertical="center" wrapText="1"/>
    </xf>
    <xf numFmtId="0" fontId="12" fillId="0" borderId="43" xfId="1" quotePrefix="1" applyFont="1" applyBorder="1" applyAlignment="1" applyProtection="1">
      <alignment horizontal="center" vertical="center"/>
    </xf>
    <xf numFmtId="0" fontId="33" fillId="0" borderId="0" xfId="1" quotePrefix="1" applyFont="1" applyAlignment="1" applyProtection="1">
      <alignment horizontal="left" vertical="center"/>
    </xf>
    <xf numFmtId="0" fontId="12" fillId="0" borderId="0" xfId="1" applyFont="1" applyAlignment="1" applyProtection="1">
      <alignment horizontal="left" vertical="center"/>
    </xf>
    <xf numFmtId="0" fontId="12" fillId="26" borderId="0" xfId="1" applyFont="1" applyFill="1" applyAlignment="1" applyProtection="1">
      <alignment horizontal="center" vertical="center"/>
    </xf>
    <xf numFmtId="0" fontId="12" fillId="26" borderId="0" xfId="1" applyFont="1" applyFill="1" applyAlignment="1" applyProtection="1">
      <alignment horizontal="center" vertical="center" wrapText="1"/>
    </xf>
    <xf numFmtId="0" fontId="16" fillId="26" borderId="0" xfId="0" applyFont="1" applyFill="1" applyAlignment="1" applyProtection="1">
      <alignment horizontal="left" vertical="center" indent="22"/>
    </xf>
    <xf numFmtId="14" fontId="19" fillId="26" borderId="0" xfId="0" applyNumberFormat="1" applyFont="1" applyFill="1" applyBorder="1" applyAlignment="1" applyProtection="1">
      <alignment horizontal="center"/>
    </xf>
    <xf numFmtId="14" fontId="20" fillId="28" borderId="21" xfId="0" applyNumberFormat="1" applyFont="1" applyFill="1" applyBorder="1" applyAlignment="1" applyProtection="1">
      <alignment horizontal="center" vertical="center" wrapText="1"/>
    </xf>
    <xf numFmtId="14" fontId="20" fillId="28" borderId="22" xfId="0" applyNumberFormat="1" applyFont="1" applyFill="1" applyBorder="1" applyAlignment="1" applyProtection="1">
      <alignment horizontal="center" vertical="center" wrapText="1"/>
    </xf>
    <xf numFmtId="0" fontId="25" fillId="27" borderId="25" xfId="0" applyFont="1" applyFill="1" applyBorder="1" applyAlignment="1" applyProtection="1">
      <alignment horizontal="left" vertical="center" wrapText="1"/>
    </xf>
    <xf numFmtId="3" fontId="26" fillId="26" borderId="47" xfId="0" applyNumberFormat="1" applyFont="1" applyFill="1" applyBorder="1" applyAlignment="1" applyProtection="1">
      <alignment horizontal="right" vertical="center" indent="1"/>
    </xf>
    <xf numFmtId="3" fontId="26" fillId="26" borderId="25" xfId="0" applyNumberFormat="1" applyFont="1" applyFill="1" applyBorder="1" applyAlignment="1" applyProtection="1">
      <alignment horizontal="right" vertical="center" indent="1"/>
    </xf>
    <xf numFmtId="0" fontId="25" fillId="27" borderId="29" xfId="0" applyFont="1" applyFill="1" applyBorder="1" applyAlignment="1" applyProtection="1">
      <alignment horizontal="left" vertical="center" wrapText="1"/>
    </xf>
    <xf numFmtId="0" fontId="37" fillId="0" borderId="0" xfId="0" applyFont="1" applyAlignment="1" applyProtection="1">
      <alignment vertical="center"/>
    </xf>
    <xf numFmtId="0" fontId="20" fillId="27" borderId="11" xfId="0" applyFont="1" applyFill="1" applyBorder="1" applyAlignment="1" applyProtection="1">
      <alignment horizontal="left" vertical="center"/>
    </xf>
    <xf numFmtId="3" fontId="23" fillId="26" borderId="48" xfId="0" applyNumberFormat="1" applyFont="1" applyFill="1" applyBorder="1" applyAlignment="1" applyProtection="1">
      <alignment horizontal="right" vertical="center" indent="1"/>
    </xf>
    <xf numFmtId="3" fontId="23" fillId="26" borderId="11" xfId="0" applyNumberFormat="1" applyFont="1" applyFill="1" applyBorder="1" applyAlignment="1" applyProtection="1">
      <alignment horizontal="right" vertical="center" indent="1"/>
    </xf>
    <xf numFmtId="0" fontId="37" fillId="0" borderId="0" xfId="0" applyFont="1" applyProtection="1"/>
    <xf numFmtId="0" fontId="19" fillId="26" borderId="0" xfId="0" quotePrefix="1" applyFont="1" applyFill="1" applyAlignment="1" applyProtection="1">
      <alignment horizontal="left" vertical="center"/>
    </xf>
    <xf numFmtId="0" fontId="39" fillId="0" borderId="0" xfId="3" applyFont="1" applyFill="1" applyProtection="1"/>
    <xf numFmtId="0" fontId="16" fillId="26" borderId="0" xfId="0" applyFont="1" applyFill="1" applyAlignment="1" applyProtection="1">
      <alignment vertical="center"/>
    </xf>
    <xf numFmtId="0" fontId="20" fillId="28" borderId="62" xfId="4" applyFont="1" applyFill="1" applyBorder="1" applyAlignment="1" applyProtection="1">
      <alignment horizontal="center" vertical="center" wrapText="1"/>
    </xf>
    <xf numFmtId="0" fontId="20" fillId="28" borderId="24" xfId="4" applyFont="1" applyFill="1" applyBorder="1" applyAlignment="1" applyProtection="1">
      <alignment horizontal="center" vertical="center" wrapText="1"/>
    </xf>
    <xf numFmtId="0" fontId="0" fillId="26" borderId="0" xfId="0" applyFill="1" applyAlignment="1" applyProtection="1">
      <alignment vertical="center"/>
    </xf>
    <xf numFmtId="0" fontId="31" fillId="26" borderId="0" xfId="4" applyFont="1" applyFill="1" applyBorder="1" applyAlignment="1" applyProtection="1">
      <alignment horizontal="right" indent="3"/>
    </xf>
    <xf numFmtId="0" fontId="25" fillId="28" borderId="25" xfId="4" applyFont="1" applyFill="1" applyBorder="1" applyAlignment="1" applyProtection="1">
      <alignment horizontal="left"/>
    </xf>
    <xf numFmtId="0" fontId="25" fillId="28" borderId="29" xfId="4" applyFont="1" applyFill="1" applyBorder="1" applyAlignment="1" applyProtection="1">
      <alignment horizontal="left"/>
    </xf>
    <xf numFmtId="0" fontId="25" fillId="28" borderId="43" xfId="4" applyFont="1" applyFill="1" applyBorder="1" applyAlignment="1" applyProtection="1">
      <alignment horizontal="left"/>
    </xf>
    <xf numFmtId="0" fontId="20" fillId="28" borderId="22" xfId="4" applyFont="1" applyFill="1" applyBorder="1" applyAlignment="1" applyProtection="1">
      <alignment horizontal="left"/>
    </xf>
    <xf numFmtId="0" fontId="48" fillId="0" borderId="0" xfId="6" applyFont="1" applyFill="1" applyAlignment="1" applyProtection="1"/>
    <xf numFmtId="0" fontId="39" fillId="0" borderId="0" xfId="6" applyFont="1" applyFill="1" applyProtection="1"/>
    <xf numFmtId="0" fontId="25" fillId="0" borderId="0" xfId="6" applyFont="1" applyFill="1" applyProtection="1"/>
    <xf numFmtId="0" fontId="49" fillId="0" borderId="0" xfId="7" applyFont="1" applyAlignment="1" applyProtection="1">
      <alignment horizontal="center" vertical="center" wrapText="1"/>
    </xf>
    <xf numFmtId="0" fontId="49" fillId="0" borderId="0" xfId="7" applyFont="1" applyAlignment="1" applyProtection="1">
      <alignment vertical="center" wrapText="1"/>
    </xf>
    <xf numFmtId="0" fontId="51" fillId="0" borderId="0" xfId="6" applyFont="1" applyFill="1" applyAlignment="1" applyProtection="1">
      <alignment horizontal="center"/>
    </xf>
    <xf numFmtId="0" fontId="20" fillId="27" borderId="26" xfId="9" applyFont="1" applyFill="1" applyBorder="1" applyAlignment="1" applyProtection="1">
      <alignment vertical="center" wrapText="1"/>
    </xf>
    <xf numFmtId="3" fontId="39" fillId="31" borderId="52" xfId="3" applyNumberFormat="1" applyFont="1" applyFill="1" applyBorder="1" applyAlignment="1" applyProtection="1">
      <alignment horizontal="right" indent="1"/>
    </xf>
    <xf numFmtId="0" fontId="20" fillId="27" borderId="47" xfId="9" applyFont="1" applyFill="1" applyBorder="1" applyAlignment="1" applyProtection="1">
      <alignment vertical="center" wrapText="1"/>
    </xf>
    <xf numFmtId="3" fontId="39" fillId="31" borderId="55" xfId="3" applyNumberFormat="1" applyFont="1" applyFill="1" applyBorder="1" applyAlignment="1" applyProtection="1">
      <alignment horizontal="right" indent="1"/>
    </xf>
    <xf numFmtId="0" fontId="25" fillId="27" borderId="47" xfId="9" applyFont="1" applyFill="1" applyBorder="1" applyAlignment="1" applyProtection="1">
      <alignment vertical="center" wrapText="1"/>
    </xf>
    <xf numFmtId="3" fontId="39" fillId="31" borderId="55" xfId="6" applyNumberFormat="1" applyFont="1" applyFill="1" applyBorder="1" applyAlignment="1" applyProtection="1">
      <alignment horizontal="right" indent="1"/>
    </xf>
    <xf numFmtId="0" fontId="20" fillId="27" borderId="33" xfId="9" applyFont="1" applyFill="1" applyBorder="1" applyAlignment="1" applyProtection="1">
      <alignment vertical="center" wrapText="1"/>
    </xf>
    <xf numFmtId="3" fontId="39" fillId="31" borderId="73" xfId="3" applyNumberFormat="1" applyFont="1" applyFill="1" applyBorder="1" applyAlignment="1" applyProtection="1">
      <alignment horizontal="right" indent="1"/>
    </xf>
    <xf numFmtId="0" fontId="20" fillId="27" borderId="66" xfId="9" applyFont="1" applyFill="1" applyBorder="1" applyAlignment="1" applyProtection="1">
      <alignment horizontal="left" vertical="center" wrapText="1"/>
    </xf>
    <xf numFmtId="3" fontId="43" fillId="0" borderId="66" xfId="3" applyNumberFormat="1" applyFont="1" applyFill="1" applyBorder="1" applyAlignment="1" applyProtection="1">
      <alignment horizontal="right" indent="1"/>
    </xf>
    <xf numFmtId="3" fontId="43" fillId="0" borderId="13" xfId="3" applyNumberFormat="1" applyFont="1" applyFill="1" applyBorder="1" applyAlignment="1" applyProtection="1">
      <alignment horizontal="right" indent="1"/>
    </xf>
    <xf numFmtId="0" fontId="19" fillId="26" borderId="0" xfId="0" quotePrefix="1" applyFont="1" applyFill="1" applyBorder="1" applyProtection="1"/>
    <xf numFmtId="0" fontId="19" fillId="0" borderId="0" xfId="0" applyFont="1" applyProtection="1"/>
    <xf numFmtId="3" fontId="39" fillId="31" borderId="28" xfId="6" applyNumberFormat="1" applyFont="1" applyFill="1" applyBorder="1" applyAlignment="1" applyProtection="1">
      <alignment horizontal="right" indent="1"/>
    </xf>
    <xf numFmtId="3" fontId="39" fillId="31" borderId="42" xfId="6" applyNumberFormat="1" applyFont="1" applyFill="1" applyBorder="1" applyAlignment="1" applyProtection="1">
      <alignment horizontal="right" indent="1"/>
    </xf>
    <xf numFmtId="3" fontId="39" fillId="31" borderId="47" xfId="6" applyNumberFormat="1" applyFont="1" applyFill="1" applyBorder="1" applyAlignment="1" applyProtection="1">
      <alignment horizontal="right" indent="1"/>
    </xf>
    <xf numFmtId="3" fontId="39" fillId="31" borderId="69" xfId="6" applyNumberFormat="1" applyFont="1" applyFill="1" applyBorder="1" applyAlignment="1" applyProtection="1">
      <alignment horizontal="right" indent="1"/>
    </xf>
    <xf numFmtId="3" fontId="43" fillId="31" borderId="21" xfId="3" applyNumberFormat="1" applyFont="1" applyFill="1" applyBorder="1" applyAlignment="1" applyProtection="1">
      <alignment horizontal="right" indent="1"/>
    </xf>
    <xf numFmtId="3" fontId="43" fillId="31" borderId="70" xfId="3" applyNumberFormat="1" applyFont="1" applyFill="1" applyBorder="1" applyAlignment="1" applyProtection="1">
      <alignment horizontal="right" indent="1"/>
    </xf>
    <xf numFmtId="3" fontId="39" fillId="31" borderId="42" xfId="3" applyNumberFormat="1" applyFont="1" applyFill="1" applyBorder="1" applyAlignment="1" applyProtection="1">
      <alignment horizontal="right" indent="1"/>
    </xf>
    <xf numFmtId="3" fontId="39" fillId="31" borderId="36" xfId="3" applyNumberFormat="1" applyFont="1" applyFill="1" applyBorder="1" applyAlignment="1" applyProtection="1">
      <alignment horizontal="right" indent="1"/>
    </xf>
    <xf numFmtId="0" fontId="39" fillId="26" borderId="0" xfId="6" applyFont="1" applyFill="1" applyBorder="1" applyProtection="1"/>
    <xf numFmtId="0" fontId="48" fillId="0" borderId="0" xfId="6" applyFont="1" applyFill="1" applyAlignment="1" applyProtection="1">
      <alignment horizontal="left" wrapText="1"/>
    </xf>
    <xf numFmtId="0" fontId="25" fillId="27" borderId="66" xfId="6" applyFont="1" applyFill="1" applyBorder="1" applyAlignment="1" applyProtection="1">
      <alignment horizontal="center" vertical="center"/>
    </xf>
    <xf numFmtId="0" fontId="25" fillId="27" borderId="50" xfId="6" applyFont="1" applyFill="1" applyBorder="1" applyAlignment="1" applyProtection="1">
      <alignment horizontal="center" vertical="center" wrapText="1"/>
    </xf>
    <xf numFmtId="0" fontId="20" fillId="27" borderId="26" xfId="9" applyFont="1" applyFill="1" applyBorder="1" applyAlignment="1" applyProtection="1">
      <alignment vertical="top" wrapText="1"/>
    </xf>
    <xf numFmtId="0" fontId="20" fillId="27" borderId="47" xfId="6" applyFont="1" applyFill="1" applyBorder="1" applyAlignment="1" applyProtection="1">
      <alignment horizontal="left" vertical="top" wrapText="1"/>
    </xf>
    <xf numFmtId="0" fontId="20" fillId="27" borderId="47" xfId="9" applyFont="1" applyFill="1" applyBorder="1" applyAlignment="1" applyProtection="1">
      <alignment horizontal="left" vertical="top" wrapText="1"/>
    </xf>
    <xf numFmtId="0" fontId="25" fillId="27" borderId="47" xfId="9" applyFont="1" applyFill="1" applyBorder="1" applyAlignment="1" applyProtection="1">
      <alignment horizontal="left" vertical="top" wrapText="1" indent="2"/>
    </xf>
    <xf numFmtId="3" fontId="39" fillId="26" borderId="47" xfId="3" applyNumberFormat="1" applyFont="1" applyFill="1" applyBorder="1" applyAlignment="1" applyProtection="1">
      <alignment horizontal="right" indent="1"/>
    </xf>
    <xf numFmtId="3" fontId="39" fillId="26" borderId="29" xfId="3" applyNumberFormat="1" applyFont="1" applyFill="1" applyBorder="1" applyAlignment="1" applyProtection="1">
      <alignment horizontal="right" indent="1"/>
    </xf>
    <xf numFmtId="0" fontId="20" fillId="27" borderId="47" xfId="9" applyFont="1" applyFill="1" applyBorder="1" applyAlignment="1" applyProtection="1">
      <alignment horizontal="left" vertical="top" wrapText="1" indent="2"/>
    </xf>
    <xf numFmtId="0" fontId="25" fillId="27" borderId="47" xfId="9" applyFont="1" applyFill="1" applyBorder="1" applyAlignment="1" applyProtection="1">
      <alignment horizontal="left" vertical="top" wrapText="1" indent="4"/>
    </xf>
    <xf numFmtId="3" fontId="39" fillId="31" borderId="29" xfId="6" applyNumberFormat="1" applyFont="1" applyFill="1" applyBorder="1" applyAlignment="1" applyProtection="1">
      <alignment horizontal="right" indent="1"/>
    </xf>
    <xf numFmtId="0" fontId="20" fillId="27" borderId="33" xfId="9" applyFont="1" applyFill="1" applyBorder="1" applyAlignment="1" applyProtection="1">
      <alignment horizontal="left" vertical="top" wrapText="1"/>
    </xf>
    <xf numFmtId="3" fontId="39" fillId="31" borderId="33" xfId="3" applyNumberFormat="1" applyFont="1" applyFill="1" applyBorder="1" applyAlignment="1" applyProtection="1">
      <alignment horizontal="right" indent="1"/>
    </xf>
    <xf numFmtId="3" fontId="39" fillId="31" borderId="34" xfId="3" applyNumberFormat="1" applyFont="1" applyFill="1" applyBorder="1" applyAlignment="1" applyProtection="1">
      <alignment horizontal="right" indent="1"/>
    </xf>
    <xf numFmtId="3" fontId="39" fillId="31" borderId="33" xfId="6" applyNumberFormat="1" applyFont="1" applyFill="1" applyBorder="1" applyAlignment="1" applyProtection="1">
      <alignment horizontal="right" indent="1"/>
    </xf>
    <xf numFmtId="3" fontId="39" fillId="31" borderId="34" xfId="6" applyNumberFormat="1" applyFont="1" applyFill="1" applyBorder="1" applyAlignment="1" applyProtection="1">
      <alignment horizontal="right" indent="1"/>
    </xf>
    <xf numFmtId="3" fontId="43" fillId="31" borderId="66" xfId="3" applyNumberFormat="1" applyFont="1" applyFill="1" applyBorder="1" applyAlignment="1" applyProtection="1">
      <alignment horizontal="right" indent="1"/>
    </xf>
    <xf numFmtId="3" fontId="43" fillId="31" borderId="54" xfId="3" applyNumberFormat="1" applyFont="1" applyFill="1" applyBorder="1" applyAlignment="1" applyProtection="1">
      <alignment horizontal="right" indent="1"/>
    </xf>
    <xf numFmtId="3" fontId="43" fillId="31" borderId="43" xfId="3" applyNumberFormat="1" applyFont="1" applyFill="1" applyBorder="1" applyAlignment="1" applyProtection="1">
      <alignment horizontal="right" indent="1"/>
    </xf>
    <xf numFmtId="3" fontId="43" fillId="26" borderId="66" xfId="3" applyNumberFormat="1" applyFont="1" applyFill="1" applyBorder="1" applyAlignment="1" applyProtection="1">
      <alignment horizontal="right" indent="1"/>
    </xf>
    <xf numFmtId="3" fontId="43" fillId="31" borderId="66" xfId="6" applyNumberFormat="1" applyFont="1" applyFill="1" applyBorder="1" applyAlignment="1" applyProtection="1">
      <alignment horizontal="right" indent="1"/>
    </xf>
    <xf numFmtId="3" fontId="43" fillId="31" borderId="43" xfId="6" applyNumberFormat="1" applyFont="1" applyFill="1" applyBorder="1" applyAlignment="1" applyProtection="1">
      <alignment horizontal="right" indent="1"/>
    </xf>
    <xf numFmtId="0" fontId="54" fillId="0" borderId="0" xfId="6" applyFont="1" applyFill="1" applyAlignment="1" applyProtection="1">
      <alignment horizontal="left" wrapText="1"/>
    </xf>
    <xf numFmtId="3" fontId="39" fillId="31" borderId="0" xfId="6" applyNumberFormat="1" applyFont="1" applyFill="1" applyBorder="1" applyAlignment="1" applyProtection="1">
      <alignment horizontal="right" indent="1"/>
    </xf>
    <xf numFmtId="3" fontId="39" fillId="31" borderId="36" xfId="6" applyNumberFormat="1" applyFont="1" applyFill="1" applyBorder="1" applyAlignment="1" applyProtection="1">
      <alignment horizontal="right" indent="1"/>
    </xf>
    <xf numFmtId="3" fontId="39" fillId="31" borderId="58" xfId="6" applyNumberFormat="1" applyFont="1" applyFill="1" applyBorder="1" applyAlignment="1" applyProtection="1">
      <alignment horizontal="right" indent="1"/>
    </xf>
    <xf numFmtId="3" fontId="43" fillId="31" borderId="54" xfId="6" applyNumberFormat="1" applyFont="1" applyFill="1" applyBorder="1" applyAlignment="1" applyProtection="1">
      <alignment horizontal="right" indent="1"/>
    </xf>
    <xf numFmtId="3" fontId="43" fillId="31" borderId="20" xfId="6" applyNumberFormat="1" applyFont="1" applyFill="1" applyBorder="1" applyAlignment="1" applyProtection="1">
      <alignment horizontal="right" indent="1"/>
    </xf>
    <xf numFmtId="0" fontId="55" fillId="26" borderId="0" xfId="0" applyFont="1" applyFill="1" applyBorder="1" applyProtection="1"/>
    <xf numFmtId="0" fontId="19" fillId="26" borderId="0" xfId="0" applyFont="1" applyFill="1" applyBorder="1" applyProtection="1"/>
    <xf numFmtId="0" fontId="55" fillId="0" borderId="0" xfId="0" applyFont="1" applyBorder="1" applyProtection="1"/>
    <xf numFmtId="0" fontId="24" fillId="26" borderId="0" xfId="7" applyFont="1" applyFill="1" applyBorder="1" applyAlignment="1" applyProtection="1"/>
    <xf numFmtId="0" fontId="24" fillId="26" borderId="0" xfId="7" applyFont="1" applyFill="1" applyProtection="1"/>
    <xf numFmtId="0" fontId="26" fillId="26" borderId="0" xfId="7" applyFont="1" applyFill="1" applyBorder="1" applyAlignment="1" applyProtection="1">
      <alignment horizontal="center" vertical="center"/>
    </xf>
    <xf numFmtId="0" fontId="56" fillId="26" borderId="0" xfId="7" applyFont="1" applyFill="1" applyProtection="1"/>
    <xf numFmtId="0" fontId="35" fillId="26" borderId="0" xfId="7" applyFont="1" applyFill="1" applyAlignment="1" applyProtection="1">
      <alignment vertical="center"/>
    </xf>
    <xf numFmtId="3" fontId="57" fillId="27" borderId="65" xfId="7" applyNumberFormat="1" applyFont="1" applyFill="1" applyBorder="1" applyAlignment="1" applyProtection="1">
      <alignment horizontal="left" vertical="top"/>
    </xf>
    <xf numFmtId="3" fontId="57" fillId="27" borderId="75" xfId="7" applyNumberFormat="1" applyFont="1" applyFill="1" applyBorder="1" applyAlignment="1" applyProtection="1">
      <alignment horizontal="left" vertical="top"/>
    </xf>
    <xf numFmtId="3" fontId="57" fillId="27" borderId="12" xfId="7" applyNumberFormat="1" applyFont="1" applyFill="1" applyBorder="1" applyAlignment="1" applyProtection="1">
      <alignment horizontal="left" vertical="top" wrapText="1"/>
    </xf>
    <xf numFmtId="3" fontId="57" fillId="27" borderId="52" xfId="7" applyNumberFormat="1" applyFont="1" applyFill="1" applyBorder="1" applyAlignment="1" applyProtection="1">
      <alignment horizontal="left" vertical="top" wrapText="1"/>
    </xf>
    <xf numFmtId="0" fontId="35" fillId="26" borderId="0" xfId="7" applyFont="1" applyFill="1" applyProtection="1"/>
    <xf numFmtId="0" fontId="58" fillId="27" borderId="53" xfId="7" applyFont="1" applyFill="1" applyBorder="1" applyAlignment="1" applyProtection="1">
      <alignment horizontal="left" vertical="top" wrapText="1"/>
    </xf>
    <xf numFmtId="0" fontId="57" fillId="27" borderId="72" xfId="7" applyFont="1" applyFill="1" applyBorder="1" applyAlignment="1" applyProtection="1">
      <alignment horizontal="center" vertical="center" wrapText="1"/>
    </xf>
    <xf numFmtId="0" fontId="57" fillId="27" borderId="13" xfId="7" applyFont="1" applyFill="1" applyBorder="1" applyAlignment="1" applyProtection="1">
      <alignment horizontal="center" vertical="center" wrapText="1"/>
    </xf>
    <xf numFmtId="0" fontId="57" fillId="27" borderId="54" xfId="7" applyFont="1" applyFill="1" applyBorder="1" applyAlignment="1" applyProtection="1">
      <alignment horizontal="center" vertical="center" wrapText="1"/>
    </xf>
    <xf numFmtId="0" fontId="57" fillId="27" borderId="67" xfId="7" applyFont="1" applyFill="1" applyBorder="1" applyAlignment="1" applyProtection="1">
      <alignment horizontal="center" vertical="center" wrapText="1"/>
    </xf>
    <xf numFmtId="0" fontId="57" fillId="27" borderId="50" xfId="7" applyFont="1" applyFill="1" applyBorder="1" applyAlignment="1" applyProtection="1">
      <alignment horizontal="center" vertical="center" wrapText="1"/>
    </xf>
    <xf numFmtId="168" fontId="43" fillId="26" borderId="62" xfId="7" applyNumberFormat="1" applyFont="1" applyFill="1" applyBorder="1" applyAlignment="1" applyProtection="1">
      <alignment horizontal="right" vertical="center" wrapText="1" indent="1"/>
    </xf>
    <xf numFmtId="0" fontId="26" fillId="26" borderId="0" xfId="7" applyFont="1" applyFill="1" applyProtection="1"/>
    <xf numFmtId="3" fontId="59" fillId="26" borderId="0" xfId="7" applyNumberFormat="1" applyFont="1" applyFill="1" applyBorder="1" applyAlignment="1" applyProtection="1">
      <alignment horizontal="left" vertical="center" wrapText="1"/>
    </xf>
    <xf numFmtId="3" fontId="19" fillId="26" borderId="0" xfId="7" applyNumberFormat="1" applyFont="1" applyFill="1" applyBorder="1" applyAlignment="1" applyProtection="1">
      <alignment horizontal="left" vertical="center"/>
    </xf>
    <xf numFmtId="3" fontId="19" fillId="26" borderId="0" xfId="7" quotePrefix="1" applyNumberFormat="1" applyFont="1" applyFill="1" applyBorder="1" applyAlignment="1" applyProtection="1">
      <alignment horizontal="left" vertical="center"/>
    </xf>
    <xf numFmtId="2" fontId="57" fillId="27" borderId="72" xfId="7" applyNumberFormat="1" applyFont="1" applyFill="1" applyBorder="1" applyAlignment="1" applyProtection="1">
      <alignment horizontal="center" vertical="center" wrapText="1"/>
    </xf>
    <xf numFmtId="0" fontId="20" fillId="27" borderId="22" xfId="7" applyFont="1" applyFill="1" applyBorder="1" applyAlignment="1" applyProtection="1">
      <alignment horizontal="left" vertical="center" wrapText="1"/>
    </xf>
    <xf numFmtId="168" fontId="39" fillId="26" borderId="14" xfId="7" quotePrefix="1" applyNumberFormat="1" applyFont="1" applyFill="1" applyBorder="1" applyAlignment="1" applyProtection="1">
      <alignment horizontal="right" vertical="center" wrapText="1" indent="1"/>
    </xf>
    <xf numFmtId="168" fontId="39" fillId="26" borderId="70" xfId="7" applyNumberFormat="1" applyFont="1" applyFill="1" applyBorder="1" applyAlignment="1" applyProtection="1">
      <alignment horizontal="right" vertical="center" wrapText="1" indent="1"/>
    </xf>
    <xf numFmtId="0" fontId="25" fillId="32" borderId="0" xfId="11" applyFont="1" applyFill="1" applyProtection="1"/>
    <xf numFmtId="0" fontId="25" fillId="0" borderId="0" xfId="3" applyFont="1" applyFill="1" applyProtection="1"/>
    <xf numFmtId="3" fontId="26" fillId="0" borderId="33" xfId="1" applyNumberFormat="1" applyFont="1" applyFill="1" applyBorder="1" applyAlignment="1" applyProtection="1">
      <alignment horizontal="right" vertical="center" wrapText="1" indent="1"/>
    </xf>
    <xf numFmtId="3" fontId="26" fillId="0" borderId="34" xfId="1" applyNumberFormat="1" applyFont="1" applyFill="1" applyBorder="1" applyAlignment="1" applyProtection="1">
      <alignment horizontal="right" vertical="center" wrapText="1" indent="1"/>
    </xf>
    <xf numFmtId="3" fontId="26" fillId="0" borderId="30" xfId="1" applyNumberFormat="1" applyFont="1" applyFill="1" applyBorder="1" applyAlignment="1" applyProtection="1">
      <alignment horizontal="right" vertical="center" wrapText="1" indent="1"/>
    </xf>
    <xf numFmtId="3" fontId="26" fillId="0" borderId="10" xfId="1" applyNumberFormat="1" applyFont="1" applyFill="1" applyBorder="1" applyAlignment="1" applyProtection="1">
      <alignment horizontal="right" vertical="center" wrapText="1" indent="1"/>
    </xf>
    <xf numFmtId="3" fontId="26" fillId="0" borderId="40" xfId="1" applyNumberFormat="1" applyFont="1" applyFill="1" applyBorder="1" applyAlignment="1" applyProtection="1">
      <alignment horizontal="right" vertical="center" wrapText="1" indent="1"/>
    </xf>
    <xf numFmtId="3" fontId="26" fillId="0" borderId="41" xfId="1" applyNumberFormat="1" applyFont="1" applyFill="1" applyBorder="1" applyAlignment="1" applyProtection="1">
      <alignment horizontal="right" vertical="center" wrapText="1" indent="1"/>
    </xf>
    <xf numFmtId="3" fontId="26" fillId="0" borderId="11" xfId="1" applyNumberFormat="1" applyFont="1" applyFill="1" applyBorder="1" applyAlignment="1" applyProtection="1">
      <alignment horizontal="right" vertical="center" wrapText="1" indent="1"/>
    </xf>
    <xf numFmtId="3" fontId="26" fillId="0" borderId="44" xfId="2" applyNumberFormat="1" applyFont="1" applyFill="1" applyBorder="1" applyAlignment="1" applyProtection="1">
      <alignment horizontal="right" vertical="center" wrapText="1" indent="1"/>
    </xf>
    <xf numFmtId="3" fontId="26" fillId="0" borderId="9" xfId="2" applyNumberFormat="1" applyFont="1" applyFill="1" applyBorder="1" applyAlignment="1" applyProtection="1">
      <alignment horizontal="right" vertical="center" wrapText="1" indent="1"/>
    </xf>
    <xf numFmtId="3" fontId="26" fillId="0" borderId="47" xfId="2" applyNumberFormat="1" applyFont="1" applyFill="1" applyBorder="1" applyAlignment="1" applyProtection="1">
      <alignment horizontal="right" vertical="center" wrapText="1" indent="1"/>
    </xf>
    <xf numFmtId="3" fontId="26" fillId="0" borderId="29" xfId="2" applyNumberFormat="1" applyFont="1" applyFill="1" applyBorder="1" applyAlignment="1" applyProtection="1">
      <alignment horizontal="right" vertical="center" wrapText="1" indent="1"/>
    </xf>
    <xf numFmtId="3" fontId="26" fillId="0" borderId="47" xfId="0" applyNumberFormat="1" applyFont="1" applyFill="1" applyBorder="1" applyAlignment="1" applyProtection="1">
      <alignment horizontal="right" vertical="center" indent="1"/>
    </xf>
    <xf numFmtId="3" fontId="26" fillId="0" borderId="29" xfId="0" applyNumberFormat="1" applyFont="1" applyFill="1" applyBorder="1" applyAlignment="1" applyProtection="1">
      <alignment horizontal="right" vertical="center" indent="1"/>
    </xf>
    <xf numFmtId="3" fontId="26" fillId="0" borderId="47" xfId="0" applyNumberFormat="1" applyFont="1" applyFill="1" applyBorder="1" applyAlignment="1" applyProtection="1">
      <alignment horizontal="right" vertical="center" wrapText="1" indent="1"/>
    </xf>
    <xf numFmtId="3" fontId="26" fillId="0" borderId="29" xfId="0" applyNumberFormat="1" applyFont="1" applyFill="1" applyBorder="1" applyAlignment="1" applyProtection="1">
      <alignment horizontal="right" vertical="center" wrapText="1" indent="1"/>
    </xf>
    <xf numFmtId="3" fontId="39" fillId="0" borderId="26" xfId="3" applyNumberFormat="1" applyFont="1" applyFill="1" applyBorder="1" applyAlignment="1" applyProtection="1">
      <alignment horizontal="right" indent="1"/>
    </xf>
    <xf numFmtId="3" fontId="39" fillId="0" borderId="71" xfId="3" applyNumberFormat="1" applyFont="1" applyFill="1" applyBorder="1" applyAlignment="1" applyProtection="1">
      <alignment horizontal="right" indent="1"/>
    </xf>
    <xf numFmtId="3" fontId="39" fillId="0" borderId="47" xfId="3" applyNumberFormat="1" applyFont="1" applyFill="1" applyBorder="1" applyAlignment="1" applyProtection="1">
      <alignment horizontal="right" indent="1"/>
    </xf>
    <xf numFmtId="3" fontId="39" fillId="0" borderId="16" xfId="3" applyNumberFormat="1" applyFont="1" applyFill="1" applyBorder="1" applyAlignment="1" applyProtection="1">
      <alignment horizontal="right" indent="1"/>
    </xf>
    <xf numFmtId="3" fontId="39" fillId="0" borderId="55" xfId="3" applyNumberFormat="1" applyFont="1" applyFill="1" applyBorder="1" applyAlignment="1" applyProtection="1">
      <alignment horizontal="right" indent="1"/>
    </xf>
    <xf numFmtId="3" fontId="39" fillId="0" borderId="33" xfId="3" applyNumberFormat="1" applyFont="1" applyFill="1" applyBorder="1" applyAlignment="1" applyProtection="1">
      <alignment horizontal="right" indent="1"/>
    </xf>
    <xf numFmtId="3" fontId="39" fillId="0" borderId="72" xfId="3" applyNumberFormat="1" applyFont="1" applyFill="1" applyBorder="1" applyAlignment="1" applyProtection="1">
      <alignment horizontal="right" indent="1"/>
    </xf>
    <xf numFmtId="3" fontId="43" fillId="0" borderId="57" xfId="6" applyNumberFormat="1" applyFont="1" applyFill="1" applyBorder="1" applyAlignment="1" applyProtection="1">
      <alignment horizontal="right" indent="1"/>
    </xf>
    <xf numFmtId="3" fontId="39" fillId="0" borderId="68" xfId="3" applyNumberFormat="1" applyFont="1" applyFill="1" applyBorder="1" applyAlignment="1" applyProtection="1">
      <alignment horizontal="right" indent="1"/>
    </xf>
    <xf numFmtId="3" fontId="39" fillId="0" borderId="69" xfId="3" applyNumberFormat="1" applyFont="1" applyFill="1" applyBorder="1" applyAlignment="1" applyProtection="1">
      <alignment horizontal="right" indent="1"/>
    </xf>
    <xf numFmtId="3" fontId="39" fillId="0" borderId="42" xfId="6" applyNumberFormat="1" applyFont="1" applyFill="1" applyBorder="1" applyAlignment="1" applyProtection="1">
      <alignment horizontal="right" indent="1"/>
    </xf>
    <xf numFmtId="3" fontId="43" fillId="0" borderId="24" xfId="6" applyNumberFormat="1" applyFont="1" applyFill="1" applyBorder="1" applyAlignment="1" applyProtection="1">
      <alignment horizontal="right" indent="1"/>
    </xf>
    <xf numFmtId="3" fontId="39" fillId="0" borderId="12" xfId="3" applyNumberFormat="1" applyFont="1" applyFill="1" applyBorder="1" applyAlignment="1" applyProtection="1">
      <alignment horizontal="right" indent="1"/>
    </xf>
    <xf numFmtId="3" fontId="39" fillId="0" borderId="0" xfId="3" applyNumberFormat="1" applyFont="1" applyFill="1" applyBorder="1" applyAlignment="1" applyProtection="1">
      <alignment horizontal="right" indent="1"/>
    </xf>
    <xf numFmtId="3" fontId="39" fillId="0" borderId="42" xfId="3" applyNumberFormat="1" applyFont="1" applyFill="1" applyBorder="1" applyAlignment="1" applyProtection="1">
      <alignment horizontal="right" indent="1"/>
    </xf>
    <xf numFmtId="3" fontId="39" fillId="0" borderId="29" xfId="3" applyNumberFormat="1" applyFont="1" applyFill="1" applyBorder="1" applyAlignment="1" applyProtection="1">
      <alignment horizontal="right" indent="1"/>
    </xf>
    <xf numFmtId="3" fontId="39" fillId="0" borderId="25" xfId="3" applyNumberFormat="1" applyFont="1" applyFill="1" applyBorder="1" applyAlignment="1" applyProtection="1">
      <alignment horizontal="right" indent="1"/>
    </xf>
    <xf numFmtId="3" fontId="39" fillId="0" borderId="28" xfId="3" applyNumberFormat="1" applyFont="1" applyFill="1" applyBorder="1" applyAlignment="1" applyProtection="1">
      <alignment horizontal="right" indent="1"/>
    </xf>
    <xf numFmtId="3" fontId="39" fillId="0" borderId="47" xfId="6" applyNumberFormat="1" applyFont="1" applyFill="1" applyBorder="1" applyAlignment="1" applyProtection="1">
      <alignment horizontal="right" indent="1"/>
    </xf>
    <xf numFmtId="3" fontId="39" fillId="0" borderId="29" xfId="6" applyNumberFormat="1" applyFont="1" applyFill="1" applyBorder="1" applyAlignment="1" applyProtection="1">
      <alignment horizontal="right" indent="1"/>
    </xf>
    <xf numFmtId="3" fontId="39" fillId="0" borderId="34" xfId="3" applyNumberFormat="1" applyFont="1" applyFill="1" applyBorder="1" applyAlignment="1" applyProtection="1">
      <alignment horizontal="right" indent="1"/>
    </xf>
    <xf numFmtId="3" fontId="39" fillId="0" borderId="26" xfId="6" applyNumberFormat="1" applyFont="1" applyFill="1" applyBorder="1" applyAlignment="1" applyProtection="1">
      <alignment horizontal="right" indent="1"/>
    </xf>
    <xf numFmtId="3" fontId="39" fillId="0" borderId="25" xfId="6" applyNumberFormat="1" applyFont="1" applyFill="1" applyBorder="1" applyAlignment="1" applyProtection="1">
      <alignment horizontal="right" indent="1"/>
    </xf>
    <xf numFmtId="168" fontId="39" fillId="0" borderId="24" xfId="7" applyNumberFormat="1" applyFont="1" applyFill="1" applyBorder="1" applyAlignment="1" applyProtection="1">
      <alignment horizontal="right" vertical="center" wrapText="1" indent="1"/>
    </xf>
    <xf numFmtId="168" fontId="39" fillId="0" borderId="14" xfId="7" applyNumberFormat="1" applyFont="1" applyFill="1" applyBorder="1" applyAlignment="1" applyProtection="1">
      <alignment horizontal="right" vertical="center" wrapText="1" indent="1"/>
    </xf>
    <xf numFmtId="0" fontId="5" fillId="0" borderId="0" xfId="0" applyFont="1" applyAlignment="1" applyProtection="1"/>
    <xf numFmtId="0" fontId="6" fillId="26" borderId="0" xfId="0" applyFont="1" applyFill="1" applyBorder="1" applyAlignment="1" applyProtection="1">
      <alignment horizontal="center" vertical="center"/>
    </xf>
    <xf numFmtId="0" fontId="0" fillId="26" borderId="0" xfId="0" applyFill="1" applyBorder="1" applyProtection="1"/>
    <xf numFmtId="0" fontId="14" fillId="0" borderId="0" xfId="1" applyFont="1" applyAlignment="1" applyProtection="1">
      <alignment horizontal="center" vertical="center" wrapText="1"/>
    </xf>
    <xf numFmtId="0" fontId="18" fillId="0" borderId="0" xfId="1" applyFont="1" applyBorder="1" applyAlignment="1" applyProtection="1">
      <alignment vertical="center"/>
    </xf>
    <xf numFmtId="3" fontId="23" fillId="26" borderId="26" xfId="1" applyNumberFormat="1" applyFont="1" applyFill="1" applyBorder="1" applyAlignment="1" applyProtection="1">
      <alignment horizontal="right" vertical="center" wrapText="1" indent="1"/>
    </xf>
    <xf numFmtId="3" fontId="23" fillId="26" borderId="25" xfId="1" applyNumberFormat="1" applyFont="1" applyFill="1" applyBorder="1" applyAlignment="1" applyProtection="1">
      <alignment horizontal="right" vertical="center" wrapText="1" indent="1"/>
    </xf>
    <xf numFmtId="3" fontId="26" fillId="26" borderId="30" xfId="1" applyNumberFormat="1" applyFont="1" applyFill="1" applyBorder="1" applyAlignment="1" applyProtection="1">
      <alignment horizontal="right" vertical="center" wrapText="1" indent="1"/>
    </xf>
    <xf numFmtId="3" fontId="26" fillId="26" borderId="10" xfId="1" applyNumberFormat="1" applyFont="1" applyFill="1" applyBorder="1" applyAlignment="1" applyProtection="1">
      <alignment horizontal="right" vertical="center" wrapText="1" indent="1"/>
    </xf>
    <xf numFmtId="3" fontId="23" fillId="26" borderId="21" xfId="1" applyNumberFormat="1" applyFont="1" applyFill="1" applyBorder="1" applyAlignment="1" applyProtection="1">
      <alignment horizontal="right" vertical="center" wrapText="1" indent="1"/>
    </xf>
    <xf numFmtId="3" fontId="23" fillId="26" borderId="22" xfId="1" applyNumberFormat="1" applyFont="1" applyFill="1" applyBorder="1" applyAlignment="1" applyProtection="1">
      <alignment horizontal="right" vertical="center" wrapText="1" indent="1"/>
    </xf>
    <xf numFmtId="10" fontId="28" fillId="26" borderId="44" xfId="1" applyNumberFormat="1" applyFont="1" applyFill="1" applyBorder="1" applyAlignment="1" applyProtection="1">
      <alignment horizontal="right" vertical="center" wrapText="1" indent="1"/>
    </xf>
    <xf numFmtId="10" fontId="28" fillId="26" borderId="9" xfId="1" applyNumberFormat="1" applyFont="1" applyFill="1" applyBorder="1" applyAlignment="1" applyProtection="1">
      <alignment horizontal="right" vertical="center" wrapText="1" indent="1"/>
    </xf>
    <xf numFmtId="10" fontId="28" fillId="26" borderId="30" xfId="1" applyNumberFormat="1" applyFont="1" applyFill="1" applyBorder="1" applyAlignment="1" applyProtection="1">
      <alignment horizontal="right" vertical="center" wrapText="1" indent="1"/>
    </xf>
    <xf numFmtId="10" fontId="28" fillId="26" borderId="10" xfId="1" applyNumberFormat="1" applyFont="1" applyFill="1" applyBorder="1" applyAlignment="1" applyProtection="1">
      <alignment horizontal="right" vertical="center" wrapText="1" indent="1"/>
    </xf>
    <xf numFmtId="10" fontId="28" fillId="26" borderId="48" xfId="1" applyNumberFormat="1" applyFont="1" applyFill="1" applyBorder="1" applyAlignment="1" applyProtection="1">
      <alignment horizontal="right" vertical="center" wrapText="1" indent="1"/>
    </xf>
    <xf numFmtId="10" fontId="28" fillId="26" borderId="11" xfId="1" applyNumberFormat="1" applyFont="1" applyFill="1" applyBorder="1" applyAlignment="1" applyProtection="1">
      <alignment horizontal="right" vertical="center" wrapText="1" indent="1"/>
    </xf>
    <xf numFmtId="3" fontId="28" fillId="26" borderId="22" xfId="1" applyNumberFormat="1" applyFont="1" applyFill="1" applyBorder="1" applyAlignment="1" applyProtection="1">
      <alignment horizontal="right" vertical="center" wrapText="1" indent="1"/>
    </xf>
    <xf numFmtId="10" fontId="28" fillId="26" borderId="21" xfId="1" applyNumberFormat="1" applyFont="1" applyFill="1" applyBorder="1" applyAlignment="1" applyProtection="1">
      <alignment horizontal="right" vertical="center" wrapText="1" indent="1"/>
    </xf>
    <xf numFmtId="10" fontId="28" fillId="26" borderId="22" xfId="1" applyNumberFormat="1" applyFont="1" applyFill="1" applyBorder="1" applyAlignment="1" applyProtection="1">
      <alignment horizontal="right" vertical="center" wrapText="1" indent="1"/>
    </xf>
    <xf numFmtId="0" fontId="18" fillId="0" borderId="0" xfId="1" applyFont="1" applyBorder="1" applyAlignment="1" applyProtection="1">
      <alignment horizontal="center" vertical="center"/>
    </xf>
    <xf numFmtId="3" fontId="24" fillId="0" borderId="9" xfId="1" applyNumberFormat="1" applyFont="1" applyFill="1" applyBorder="1" applyAlignment="1" applyProtection="1">
      <alignment horizontal="right" vertical="center" wrapText="1" indent="1"/>
    </xf>
    <xf numFmtId="3" fontId="24" fillId="0" borderId="43" xfId="1" applyNumberFormat="1" applyFont="1" applyFill="1" applyBorder="1" applyAlignment="1" applyProtection="1">
      <alignment horizontal="right" vertical="center" wrapText="1" indent="1"/>
    </xf>
    <xf numFmtId="167" fontId="24" fillId="0" borderId="9" xfId="1" applyNumberFormat="1" applyFont="1" applyFill="1" applyBorder="1" applyAlignment="1" applyProtection="1">
      <alignment horizontal="right" vertical="center" wrapText="1" indent="1"/>
    </xf>
    <xf numFmtId="167" fontId="24" fillId="0" borderId="43" xfId="1" applyNumberFormat="1" applyFont="1" applyFill="1" applyBorder="1" applyAlignment="1" applyProtection="1">
      <alignment horizontal="right" vertical="center" wrapText="1" indent="1"/>
    </xf>
    <xf numFmtId="0" fontId="34" fillId="0" borderId="0" xfId="0" applyFont="1" applyAlignment="1" applyProtection="1">
      <alignment horizontal="justify" vertical="center"/>
    </xf>
    <xf numFmtId="0" fontId="40" fillId="0" borderId="0" xfId="0" applyFont="1" applyBorder="1" applyAlignment="1" applyProtection="1">
      <alignment horizontal="left"/>
    </xf>
    <xf numFmtId="0" fontId="41" fillId="0" borderId="0" xfId="0" applyFont="1" applyBorder="1" applyProtection="1"/>
    <xf numFmtId="0" fontId="41" fillId="0" borderId="58" xfId="0" applyFont="1" applyBorder="1" applyProtection="1"/>
    <xf numFmtId="0" fontId="25" fillId="28" borderId="9" xfId="0" applyFont="1" applyFill="1" applyBorder="1" applyAlignment="1" applyProtection="1">
      <alignment horizontal="justify" vertical="center" wrapText="1"/>
    </xf>
    <xf numFmtId="3" fontId="39" fillId="0" borderId="59" xfId="0" applyNumberFormat="1" applyFont="1" applyFill="1" applyBorder="1" applyAlignment="1" applyProtection="1">
      <alignment horizontal="right" vertical="center" indent="1"/>
    </xf>
    <xf numFmtId="3" fontId="39" fillId="0" borderId="10" xfId="0" applyNumberFormat="1" applyFont="1" applyFill="1" applyBorder="1" applyAlignment="1" applyProtection="1">
      <alignment horizontal="right" vertical="center" indent="1"/>
    </xf>
    <xf numFmtId="0" fontId="25" fillId="28" borderId="10" xfId="0" applyFont="1" applyFill="1" applyBorder="1" applyAlignment="1" applyProtection="1">
      <alignment horizontal="left" vertical="center" wrapText="1" indent="1"/>
    </xf>
    <xf numFmtId="0" fontId="25" fillId="28" borderId="10" xfId="0" applyFont="1" applyFill="1" applyBorder="1" applyAlignment="1" applyProtection="1">
      <alignment horizontal="justify" vertical="center" wrapText="1"/>
    </xf>
    <xf numFmtId="0" fontId="25" fillId="28" borderId="10" xfId="0" applyFont="1" applyFill="1" applyBorder="1" applyAlignment="1" applyProtection="1">
      <alignment horizontal="left" vertical="top" wrapText="1"/>
    </xf>
    <xf numFmtId="3" fontId="39" fillId="0" borderId="10" xfId="0" applyNumberFormat="1" applyFont="1" applyFill="1" applyBorder="1" applyAlignment="1" applyProtection="1">
      <alignment horizontal="right" vertical="center" wrapText="1" indent="1"/>
    </xf>
    <xf numFmtId="0" fontId="25" fillId="28" borderId="41" xfId="0" applyFont="1" applyFill="1" applyBorder="1" applyAlignment="1" applyProtection="1">
      <alignment horizontal="justify" vertical="center" wrapText="1"/>
    </xf>
    <xf numFmtId="3" fontId="39" fillId="0" borderId="37" xfId="0" applyNumberFormat="1" applyFont="1" applyFill="1" applyBorder="1" applyAlignment="1" applyProtection="1">
      <alignment horizontal="right" vertical="center" indent="1"/>
    </xf>
    <xf numFmtId="3" fontId="39" fillId="0" borderId="41" xfId="0" applyNumberFormat="1" applyFont="1" applyFill="1" applyBorder="1" applyAlignment="1" applyProtection="1">
      <alignment horizontal="right" vertical="center" indent="1"/>
    </xf>
    <xf numFmtId="0" fontId="20" fillId="28" borderId="22" xfId="0" applyFont="1" applyFill="1" applyBorder="1" applyAlignment="1" applyProtection="1">
      <alignment horizontal="justify" vertical="center" wrapText="1"/>
    </xf>
    <xf numFmtId="3" fontId="39" fillId="0" borderId="60" xfId="0" applyNumberFormat="1" applyFont="1" applyFill="1" applyBorder="1" applyAlignment="1" applyProtection="1">
      <alignment horizontal="right" vertical="center" indent="1"/>
    </xf>
    <xf numFmtId="3" fontId="39" fillId="0" borderId="22" xfId="0" applyNumberFormat="1" applyFont="1" applyFill="1" applyBorder="1" applyAlignment="1" applyProtection="1">
      <alignment horizontal="right" vertical="center" indent="1"/>
    </xf>
    <xf numFmtId="0" fontId="25" fillId="28" borderId="34" xfId="0" applyFont="1" applyFill="1" applyBorder="1" applyAlignment="1" applyProtection="1">
      <alignment horizontal="justify" vertical="center" wrapText="1"/>
    </xf>
    <xf numFmtId="3" fontId="39" fillId="0" borderId="58" xfId="0" applyNumberFormat="1" applyFont="1" applyFill="1" applyBorder="1" applyAlignment="1" applyProtection="1">
      <alignment horizontal="right" vertical="center" indent="1"/>
    </xf>
    <xf numFmtId="3" fontId="39" fillId="0" borderId="34" xfId="0" applyNumberFormat="1" applyFont="1" applyFill="1" applyBorder="1" applyAlignment="1" applyProtection="1">
      <alignment horizontal="right" vertical="center" indent="1"/>
    </xf>
    <xf numFmtId="0" fontId="25" fillId="28" borderId="10" xfId="0" applyFont="1" applyFill="1" applyBorder="1" applyAlignment="1" applyProtection="1">
      <alignment horizontal="left" vertical="center" wrapText="1" indent="2"/>
    </xf>
    <xf numFmtId="3" fontId="39" fillId="29" borderId="10" xfId="0" applyNumberFormat="1" applyFont="1" applyFill="1" applyBorder="1" applyAlignment="1" applyProtection="1">
      <alignment horizontal="right" vertical="center" indent="1"/>
    </xf>
    <xf numFmtId="3" fontId="39" fillId="29" borderId="29" xfId="0" applyNumberFormat="1" applyFont="1" applyFill="1" applyBorder="1" applyAlignment="1" applyProtection="1">
      <alignment horizontal="right" vertical="center" indent="1"/>
    </xf>
    <xf numFmtId="0" fontId="25" fillId="28" borderId="10" xfId="0" applyFont="1" applyFill="1" applyBorder="1" applyAlignment="1" applyProtection="1">
      <alignment vertical="center" wrapText="1"/>
    </xf>
    <xf numFmtId="3" fontId="39" fillId="0" borderId="59" xfId="0" applyNumberFormat="1" applyFont="1" applyFill="1" applyBorder="1" applyAlignment="1" applyProtection="1">
      <alignment horizontal="right" vertical="center" wrapText="1" indent="1"/>
    </xf>
    <xf numFmtId="0" fontId="25" fillId="28" borderId="41" xfId="0" applyFont="1" applyFill="1" applyBorder="1" applyAlignment="1" applyProtection="1">
      <alignment vertical="center" wrapText="1"/>
    </xf>
    <xf numFmtId="0" fontId="20" fillId="28" borderId="22" xfId="0" applyFont="1" applyFill="1" applyBorder="1" applyAlignment="1" applyProtection="1">
      <alignment vertical="center" wrapText="1"/>
    </xf>
    <xf numFmtId="3" fontId="43" fillId="0" borderId="60" xfId="0" applyNumberFormat="1" applyFont="1" applyFill="1" applyBorder="1" applyAlignment="1" applyProtection="1">
      <alignment horizontal="right" vertical="center" indent="1"/>
    </xf>
    <xf numFmtId="3" fontId="43" fillId="0" borderId="22" xfId="0" applyNumberFormat="1" applyFont="1" applyFill="1" applyBorder="1" applyAlignment="1" applyProtection="1">
      <alignment horizontal="right" vertical="center" indent="1"/>
    </xf>
    <xf numFmtId="0" fontId="25" fillId="28" borderId="43" xfId="0" applyFont="1" applyFill="1" applyBorder="1" applyAlignment="1" applyProtection="1">
      <alignment horizontal="left" vertical="center" wrapText="1" indent="1"/>
    </xf>
    <xf numFmtId="3" fontId="39" fillId="0" borderId="20" xfId="0" applyNumberFormat="1" applyFont="1" applyFill="1" applyBorder="1" applyAlignment="1" applyProtection="1">
      <alignment horizontal="right" vertical="center" indent="1"/>
    </xf>
    <xf numFmtId="3" fontId="39" fillId="0" borderId="43" xfId="0" applyNumberFormat="1" applyFont="1" applyFill="1" applyBorder="1" applyAlignment="1" applyProtection="1">
      <alignment horizontal="right" vertical="center" indent="1"/>
    </xf>
    <xf numFmtId="0" fontId="44" fillId="0" borderId="0" xfId="0" quotePrefix="1" applyFont="1" applyAlignment="1" applyProtection="1">
      <alignment horizontal="left"/>
    </xf>
    <xf numFmtId="0" fontId="10" fillId="0" borderId="0" xfId="0" applyFont="1" applyProtection="1"/>
    <xf numFmtId="0" fontId="0" fillId="0" borderId="0" xfId="0" applyAlignment="1" applyProtection="1"/>
    <xf numFmtId="0" fontId="0" fillId="0" borderId="0" xfId="0" applyAlignment="1" applyProtection="1">
      <alignment vertical="center"/>
    </xf>
    <xf numFmtId="0" fontId="20" fillId="30" borderId="56" xfId="0" applyFont="1" applyFill="1" applyBorder="1" applyAlignment="1" applyProtection="1">
      <alignment horizontal="center" vertical="center" wrapText="1"/>
    </xf>
    <xf numFmtId="0" fontId="20" fillId="30" borderId="67" xfId="0" applyFont="1" applyFill="1" applyBorder="1" applyAlignment="1" applyProtection="1">
      <alignment horizontal="center" vertical="center" wrapText="1"/>
    </xf>
    <xf numFmtId="3" fontId="26" fillId="0" borderId="26" xfId="0" applyNumberFormat="1" applyFont="1" applyFill="1" applyBorder="1" applyAlignment="1" applyProtection="1">
      <alignment horizontal="right" indent="1"/>
    </xf>
    <xf numFmtId="3" fontId="26" fillId="0" borderId="25" xfId="0" applyNumberFormat="1" applyFont="1" applyFill="1" applyBorder="1" applyAlignment="1" applyProtection="1">
      <alignment horizontal="right" indent="1"/>
    </xf>
    <xf numFmtId="3" fontId="26" fillId="0" borderId="47" xfId="0" applyNumberFormat="1" applyFont="1" applyFill="1" applyBorder="1" applyAlignment="1" applyProtection="1">
      <alignment horizontal="right" indent="1"/>
    </xf>
    <xf numFmtId="3" fontId="26" fillId="0" borderId="28" xfId="0" applyNumberFormat="1" applyFont="1" applyFill="1" applyBorder="1" applyAlignment="1" applyProtection="1">
      <alignment horizontal="right" indent="1"/>
    </xf>
    <xf numFmtId="3" fontId="26" fillId="29" borderId="26" xfId="0" applyNumberFormat="1" applyFont="1" applyFill="1" applyBorder="1" applyAlignment="1" applyProtection="1">
      <alignment horizontal="right" indent="1"/>
    </xf>
    <xf numFmtId="3" fontId="26" fillId="29" borderId="28" xfId="0" applyNumberFormat="1" applyFont="1" applyFill="1" applyBorder="1" applyAlignment="1" applyProtection="1">
      <alignment horizontal="right" indent="1"/>
    </xf>
    <xf numFmtId="3" fontId="26" fillId="29" borderId="68" xfId="0" applyNumberFormat="1" applyFont="1" applyFill="1" applyBorder="1" applyAlignment="1" applyProtection="1">
      <alignment horizontal="right" indent="1"/>
    </xf>
    <xf numFmtId="3" fontId="26" fillId="29" borderId="52" xfId="0" applyNumberFormat="1" applyFont="1" applyFill="1" applyBorder="1" applyAlignment="1" applyProtection="1">
      <alignment horizontal="right" indent="1"/>
    </xf>
    <xf numFmtId="3" fontId="26" fillId="0" borderId="17" xfId="0" applyNumberFormat="1" applyFont="1" applyFill="1" applyBorder="1" applyAlignment="1" applyProtection="1">
      <alignment horizontal="right" indent="1"/>
    </xf>
    <xf numFmtId="3" fontId="26" fillId="0" borderId="29" xfId="0" applyNumberFormat="1" applyFont="1" applyFill="1" applyBorder="1" applyAlignment="1" applyProtection="1">
      <alignment horizontal="right" indent="1"/>
    </xf>
    <xf numFmtId="3" fontId="26" fillId="0" borderId="42" xfId="0" applyNumberFormat="1" applyFont="1" applyFill="1" applyBorder="1" applyAlignment="1" applyProtection="1">
      <alignment horizontal="right" indent="1"/>
    </xf>
    <xf numFmtId="3" fontId="26" fillId="29" borderId="47" xfId="0" applyNumberFormat="1" applyFont="1" applyFill="1" applyBorder="1" applyAlignment="1" applyProtection="1">
      <alignment horizontal="right" indent="1"/>
    </xf>
    <xf numFmtId="3" fontId="26" fillId="29" borderId="42" xfId="0" applyNumberFormat="1" applyFont="1" applyFill="1" applyBorder="1" applyAlignment="1" applyProtection="1">
      <alignment horizontal="right" indent="1"/>
    </xf>
    <xf numFmtId="3" fontId="26" fillId="29" borderId="69" xfId="0" applyNumberFormat="1" applyFont="1" applyFill="1" applyBorder="1" applyAlignment="1" applyProtection="1">
      <alignment horizontal="right" indent="1"/>
    </xf>
    <xf numFmtId="3" fontId="26" fillId="29" borderId="55" xfId="0" applyNumberFormat="1" applyFont="1" applyFill="1" applyBorder="1" applyAlignment="1" applyProtection="1">
      <alignment horizontal="right" indent="1"/>
    </xf>
    <xf numFmtId="3" fontId="26" fillId="0" borderId="66" xfId="0" applyNumberFormat="1" applyFont="1" applyFill="1" applyBorder="1" applyAlignment="1" applyProtection="1">
      <alignment horizontal="right" indent="1"/>
    </xf>
    <xf numFmtId="3" fontId="26" fillId="0" borderId="43" xfId="0" applyNumberFormat="1" applyFont="1" applyFill="1" applyBorder="1" applyAlignment="1" applyProtection="1">
      <alignment horizontal="right" indent="1"/>
    </xf>
    <xf numFmtId="3" fontId="23" fillId="0" borderId="21" xfId="0" applyNumberFormat="1" applyFont="1" applyBorder="1" applyAlignment="1" applyProtection="1">
      <alignment horizontal="right" indent="1"/>
    </xf>
    <xf numFmtId="3" fontId="23" fillId="0" borderId="22" xfId="0" applyNumberFormat="1" applyFont="1" applyBorder="1" applyAlignment="1" applyProtection="1">
      <alignment horizontal="right" indent="1"/>
    </xf>
    <xf numFmtId="3" fontId="23" fillId="0" borderId="21" xfId="0" applyNumberFormat="1" applyFont="1" applyFill="1" applyBorder="1" applyAlignment="1" applyProtection="1">
      <alignment horizontal="right" indent="1"/>
    </xf>
    <xf numFmtId="3" fontId="23" fillId="0" borderId="24" xfId="0" applyNumberFormat="1" applyFont="1" applyFill="1" applyBorder="1" applyAlignment="1" applyProtection="1">
      <alignment horizontal="right" indent="1"/>
    </xf>
    <xf numFmtId="3" fontId="23" fillId="0" borderId="70" xfId="0" applyNumberFormat="1" applyFont="1" applyFill="1" applyBorder="1" applyAlignment="1" applyProtection="1">
      <alignment horizontal="right" indent="1"/>
    </xf>
    <xf numFmtId="0" fontId="44" fillId="0" borderId="0" xfId="6" applyFont="1" applyFill="1" applyAlignment="1" applyProtection="1">
      <alignment horizontal="center"/>
    </xf>
    <xf numFmtId="0" fontId="34" fillId="0" borderId="0" xfId="0" applyFont="1" applyProtection="1"/>
    <xf numFmtId="0" fontId="20" fillId="27" borderId="22" xfId="8" applyFont="1" applyFill="1" applyBorder="1" applyAlignment="1" applyProtection="1">
      <alignment vertical="center"/>
    </xf>
    <xf numFmtId="0" fontId="19" fillId="0" borderId="12" xfId="0" applyFont="1" applyBorder="1" applyProtection="1"/>
    <xf numFmtId="0" fontId="53" fillId="0" borderId="0" xfId="6" applyFont="1" applyFill="1" applyAlignment="1" applyProtection="1">
      <alignment horizontal="center"/>
    </xf>
    <xf numFmtId="0" fontId="15" fillId="0" borderId="0" xfId="7" applyFont="1" applyBorder="1" applyAlignment="1" applyProtection="1">
      <alignment vertical="center"/>
    </xf>
    <xf numFmtId="0" fontId="15" fillId="0" borderId="0" xfId="7" applyFont="1" applyBorder="1" applyAlignment="1" applyProtection="1">
      <alignment horizontal="center" vertical="center"/>
    </xf>
    <xf numFmtId="0" fontId="56" fillId="0" borderId="0" xfId="7" applyFont="1" applyBorder="1" applyAlignment="1" applyProtection="1">
      <alignment horizontal="center" vertical="center"/>
    </xf>
    <xf numFmtId="0" fontId="56" fillId="0" borderId="0" xfId="7" applyFont="1" applyBorder="1" applyAlignment="1" applyProtection="1">
      <alignment vertical="center"/>
    </xf>
    <xf numFmtId="0" fontId="35" fillId="0" borderId="0" xfId="7" applyFont="1" applyBorder="1" applyAlignment="1" applyProtection="1">
      <alignment horizontal="center" vertical="center" wrapText="1"/>
    </xf>
    <xf numFmtId="0" fontId="35" fillId="0" borderId="0" xfId="7" applyFont="1" applyBorder="1" applyAlignment="1" applyProtection="1">
      <alignment vertical="center"/>
    </xf>
    <xf numFmtId="0" fontId="0" fillId="32" borderId="0" xfId="0" applyFill="1" applyProtection="1"/>
    <xf numFmtId="0" fontId="15" fillId="32" borderId="0" xfId="0" applyFont="1" applyFill="1" applyAlignment="1" applyProtection="1">
      <alignment horizontal="left" vertical="center" indent="13"/>
    </xf>
    <xf numFmtId="0" fontId="16" fillId="32" borderId="0" xfId="0" applyFont="1" applyFill="1" applyAlignment="1" applyProtection="1">
      <alignment horizontal="center" vertical="center"/>
    </xf>
    <xf numFmtId="0" fontId="26" fillId="32" borderId="0" xfId="0" applyFont="1" applyFill="1" applyProtection="1"/>
    <xf numFmtId="0" fontId="60" fillId="26" borderId="0" xfId="12" applyFont="1" applyFill="1" applyBorder="1" applyAlignment="1" applyProtection="1"/>
    <xf numFmtId="0" fontId="25" fillId="26" borderId="0" xfId="12" applyFont="1" applyFill="1" applyBorder="1" applyAlignment="1" applyProtection="1"/>
    <xf numFmtId="0" fontId="19" fillId="26" borderId="20" xfId="12" applyFont="1" applyFill="1" applyBorder="1" applyAlignment="1" applyProtection="1">
      <alignment horizontal="center"/>
    </xf>
    <xf numFmtId="0" fontId="60" fillId="30" borderId="74" xfId="12" applyFont="1" applyFill="1" applyBorder="1" applyAlignment="1" applyProtection="1">
      <alignment vertical="top" wrapText="1"/>
    </xf>
    <xf numFmtId="0" fontId="25" fillId="30" borderId="50" xfId="12" applyFont="1" applyFill="1" applyBorder="1" applyAlignment="1" applyProtection="1">
      <alignment horizontal="center" vertical="center" wrapText="1"/>
    </xf>
    <xf numFmtId="0" fontId="20" fillId="30" borderId="25" xfId="12" applyFont="1" applyFill="1" applyBorder="1" applyAlignment="1" applyProtection="1">
      <alignment horizontal="left" vertical="center" wrapText="1"/>
    </xf>
    <xf numFmtId="3" fontId="23" fillId="0" borderId="80" xfId="8" applyNumberFormat="1" applyFont="1" applyFill="1" applyBorder="1" applyAlignment="1" applyProtection="1">
      <alignment horizontal="right" vertical="center" wrapText="1" indent="1"/>
    </xf>
    <xf numFmtId="3" fontId="23" fillId="0" borderId="81" xfId="8" applyNumberFormat="1" applyFont="1" applyFill="1" applyBorder="1" applyAlignment="1" applyProtection="1">
      <alignment horizontal="right" vertical="center" wrapText="1" indent="1"/>
    </xf>
    <xf numFmtId="3" fontId="23" fillId="0" borderId="28" xfId="8" applyNumberFormat="1" applyFont="1" applyFill="1" applyBorder="1" applyAlignment="1" applyProtection="1">
      <alignment horizontal="right" vertical="center" wrapText="1" indent="1"/>
    </xf>
    <xf numFmtId="3" fontId="23" fillId="0" borderId="68" xfId="8" applyNumberFormat="1" applyFont="1" applyFill="1" applyBorder="1" applyAlignment="1" applyProtection="1">
      <alignment horizontal="right" vertical="center" wrapText="1" indent="1"/>
    </xf>
    <xf numFmtId="3" fontId="23" fillId="0" borderId="25" xfId="8" applyNumberFormat="1" applyFont="1" applyFill="1" applyBorder="1" applyAlignment="1" applyProtection="1">
      <alignment horizontal="right" vertical="center" wrapText="1" indent="1"/>
    </xf>
    <xf numFmtId="0" fontId="25" fillId="30" borderId="29" xfId="12" applyFont="1" applyFill="1" applyBorder="1" applyAlignment="1" applyProtection="1">
      <alignment horizontal="left" vertical="center" wrapText="1" indent="1"/>
    </xf>
    <xf numFmtId="3" fontId="26" fillId="0" borderId="82" xfId="8" applyNumberFormat="1" applyFont="1" applyFill="1" applyBorder="1" applyAlignment="1" applyProtection="1">
      <alignment horizontal="right" vertical="center" wrapText="1" indent="1"/>
    </xf>
    <xf numFmtId="3" fontId="26" fillId="0" borderId="83" xfId="8" applyNumberFormat="1" applyFont="1" applyFill="1" applyBorder="1" applyAlignment="1" applyProtection="1">
      <alignment horizontal="right" vertical="center" wrapText="1" indent="1"/>
    </xf>
    <xf numFmtId="3" fontId="26" fillId="0" borderId="42" xfId="8" applyNumberFormat="1" applyFont="1" applyFill="1" applyBorder="1" applyAlignment="1" applyProtection="1">
      <alignment horizontal="right" vertical="center" wrapText="1" indent="1"/>
    </xf>
    <xf numFmtId="3" fontId="26" fillId="0" borderId="69" xfId="8" applyNumberFormat="1" applyFont="1" applyFill="1" applyBorder="1" applyAlignment="1" applyProtection="1">
      <alignment horizontal="right" vertical="center" wrapText="1" indent="1"/>
    </xf>
    <xf numFmtId="3" fontId="26" fillId="0" borderId="29" xfId="8" applyNumberFormat="1" applyFont="1" applyFill="1" applyBorder="1" applyAlignment="1" applyProtection="1">
      <alignment horizontal="right" vertical="center" wrapText="1" indent="1"/>
    </xf>
    <xf numFmtId="0" fontId="20" fillId="30" borderId="29" xfId="12" applyFont="1" applyFill="1" applyBorder="1" applyAlignment="1" applyProtection="1">
      <alignment horizontal="left" vertical="center" wrapText="1"/>
    </xf>
    <xf numFmtId="3" fontId="23" fillId="0" borderId="82" xfId="8" applyNumberFormat="1" applyFont="1" applyFill="1" applyBorder="1" applyAlignment="1" applyProtection="1">
      <alignment horizontal="right" vertical="center" wrapText="1" indent="1"/>
    </xf>
    <xf numFmtId="3" fontId="23" fillId="0" borderId="83" xfId="8" applyNumberFormat="1" applyFont="1" applyFill="1" applyBorder="1" applyAlignment="1" applyProtection="1">
      <alignment horizontal="right" vertical="center" wrapText="1" indent="1"/>
    </xf>
    <xf numFmtId="3" fontId="23" fillId="0" borderId="42" xfId="8" applyNumberFormat="1" applyFont="1" applyFill="1" applyBorder="1" applyAlignment="1" applyProtection="1">
      <alignment horizontal="right" vertical="center" wrapText="1" indent="1"/>
    </xf>
    <xf numFmtId="3" fontId="23" fillId="0" borderId="69" xfId="8" applyNumberFormat="1" applyFont="1" applyFill="1" applyBorder="1" applyAlignment="1" applyProtection="1">
      <alignment horizontal="right" vertical="center" wrapText="1" indent="1"/>
    </xf>
    <xf numFmtId="3" fontId="23" fillId="0" borderId="29" xfId="8" applyNumberFormat="1" applyFont="1" applyFill="1" applyBorder="1" applyAlignment="1" applyProtection="1">
      <alignment horizontal="right" vertical="center" wrapText="1" indent="1"/>
    </xf>
    <xf numFmtId="0" fontId="25" fillId="30" borderId="29" xfId="8" applyFont="1" applyFill="1" applyBorder="1" applyAlignment="1" applyProtection="1">
      <alignment horizontal="left" vertical="center" wrapText="1" indent="2"/>
    </xf>
    <xf numFmtId="3" fontId="26" fillId="0" borderId="84" xfId="8" applyNumberFormat="1" applyFont="1" applyFill="1" applyBorder="1" applyAlignment="1" applyProtection="1">
      <alignment horizontal="right" vertical="center" wrapText="1" indent="1"/>
    </xf>
    <xf numFmtId="3" fontId="26" fillId="0" borderId="85" xfId="8" applyNumberFormat="1" applyFont="1" applyFill="1" applyBorder="1" applyAlignment="1" applyProtection="1">
      <alignment horizontal="right" vertical="center" wrapText="1" indent="1"/>
    </xf>
    <xf numFmtId="3" fontId="26" fillId="0" borderId="54" xfId="8" applyNumberFormat="1" applyFont="1" applyFill="1" applyBorder="1" applyAlignment="1" applyProtection="1">
      <alignment horizontal="right" vertical="center" wrapText="1" indent="1"/>
    </xf>
    <xf numFmtId="3" fontId="26" fillId="0" borderId="74" xfId="8" applyNumberFormat="1" applyFont="1" applyFill="1" applyBorder="1" applyAlignment="1" applyProtection="1">
      <alignment horizontal="right" vertical="center" wrapText="1" indent="1"/>
    </xf>
    <xf numFmtId="3" fontId="26" fillId="0" borderId="43" xfId="8" applyNumberFormat="1" applyFont="1" applyFill="1" applyBorder="1" applyAlignment="1" applyProtection="1">
      <alignment horizontal="right" vertical="center" wrapText="1" indent="1"/>
    </xf>
    <xf numFmtId="0" fontId="20" fillId="30" borderId="22" xfId="12" applyFont="1" applyFill="1" applyBorder="1" applyAlignment="1" applyProtection="1">
      <alignment horizontal="left" vertical="center" wrapText="1"/>
    </xf>
    <xf numFmtId="3" fontId="23" fillId="0" borderId="86" xfId="8" applyNumberFormat="1" applyFont="1" applyFill="1" applyBorder="1" applyAlignment="1" applyProtection="1">
      <alignment horizontal="right" vertical="center" wrapText="1" indent="1"/>
    </xf>
    <xf numFmtId="3" fontId="23" fillId="0" borderId="87" xfId="8" applyNumberFormat="1" applyFont="1" applyFill="1" applyBorder="1" applyAlignment="1" applyProtection="1">
      <alignment horizontal="right" vertical="center" wrapText="1" indent="1"/>
    </xf>
    <xf numFmtId="3" fontId="23" fillId="0" borderId="24" xfId="8" applyNumberFormat="1" applyFont="1" applyFill="1" applyBorder="1" applyAlignment="1" applyProtection="1">
      <alignment horizontal="right" vertical="center" wrapText="1" indent="1"/>
    </xf>
    <xf numFmtId="3" fontId="23" fillId="0" borderId="88" xfId="8" applyNumberFormat="1" applyFont="1" applyFill="1" applyBorder="1" applyAlignment="1" applyProtection="1">
      <alignment horizontal="right" vertical="center" wrapText="1" indent="1"/>
    </xf>
    <xf numFmtId="3" fontId="23" fillId="0" borderId="70" xfId="8" applyNumberFormat="1" applyFont="1" applyFill="1" applyBorder="1" applyAlignment="1" applyProtection="1">
      <alignment horizontal="right" vertical="center" wrapText="1" indent="1"/>
    </xf>
    <xf numFmtId="3" fontId="23" fillId="0" borderId="22" xfId="8" applyNumberFormat="1" applyFont="1" applyFill="1" applyBorder="1" applyAlignment="1" applyProtection="1">
      <alignment horizontal="right" vertical="center" wrapText="1" indent="1"/>
    </xf>
    <xf numFmtId="0" fontId="20" fillId="30" borderId="43" xfId="12" applyFont="1" applyFill="1" applyBorder="1" applyAlignment="1" applyProtection="1">
      <alignment horizontal="left" vertical="center" wrapText="1"/>
    </xf>
    <xf numFmtId="3" fontId="23" fillId="0" borderId="84" xfId="8" applyNumberFormat="1" applyFont="1" applyFill="1" applyBorder="1" applyAlignment="1" applyProtection="1">
      <alignment horizontal="right" vertical="center" wrapText="1" indent="1"/>
    </xf>
    <xf numFmtId="3" fontId="23" fillId="29" borderId="85" xfId="8" applyNumberFormat="1" applyFont="1" applyFill="1" applyBorder="1" applyAlignment="1" applyProtection="1">
      <alignment horizontal="right" vertical="center" wrapText="1" indent="1"/>
    </xf>
    <xf numFmtId="3" fontId="23" fillId="0" borderId="85" xfId="8" applyNumberFormat="1" applyFont="1" applyFill="1" applyBorder="1" applyAlignment="1" applyProtection="1">
      <alignment horizontal="right" vertical="center" wrapText="1" indent="1"/>
    </xf>
    <xf numFmtId="3" fontId="23" fillId="0" borderId="54" xfId="8" applyNumberFormat="1" applyFont="1" applyFill="1" applyBorder="1" applyAlignment="1" applyProtection="1">
      <alignment horizontal="right" vertical="center" wrapText="1" indent="1"/>
    </xf>
    <xf numFmtId="3" fontId="23" fillId="0" borderId="89" xfId="8" applyNumberFormat="1" applyFont="1" applyFill="1" applyBorder="1" applyAlignment="1" applyProtection="1">
      <alignment horizontal="right" vertical="center" wrapText="1" indent="1"/>
    </xf>
    <xf numFmtId="3" fontId="23" fillId="0" borderId="74" xfId="8" applyNumberFormat="1" applyFont="1" applyFill="1" applyBorder="1" applyAlignment="1" applyProtection="1">
      <alignment horizontal="right" vertical="center" wrapText="1" indent="1"/>
    </xf>
    <xf numFmtId="3" fontId="23" fillId="0" borderId="43" xfId="8" applyNumberFormat="1" applyFont="1" applyFill="1" applyBorder="1" applyAlignment="1" applyProtection="1">
      <alignment horizontal="right" vertical="center" wrapText="1" indent="1"/>
    </xf>
    <xf numFmtId="0" fontId="19" fillId="26" borderId="0" xfId="12" applyFont="1" applyFill="1" applyBorder="1" applyAlignment="1" applyProtection="1">
      <alignment horizontal="left" vertical="center"/>
    </xf>
    <xf numFmtId="0" fontId="61" fillId="26" borderId="0" xfId="12" quotePrefix="1" applyFont="1" applyFill="1" applyBorder="1" applyAlignment="1" applyProtection="1">
      <alignment horizontal="center" vertical="center" wrapText="1"/>
    </xf>
    <xf numFmtId="0" fontId="61" fillId="26" borderId="0" xfId="12" applyFont="1" applyFill="1" applyBorder="1" applyAlignment="1" applyProtection="1">
      <alignment horizontal="center" vertical="center" wrapText="1"/>
    </xf>
    <xf numFmtId="0" fontId="61" fillId="26" borderId="0" xfId="12" applyFont="1" applyFill="1" applyBorder="1" applyAlignment="1" applyProtection="1">
      <alignment horizontal="left" vertical="center"/>
    </xf>
    <xf numFmtId="0" fontId="0" fillId="26" borderId="0" xfId="12" applyFont="1" applyFill="1" applyBorder="1" applyAlignment="1" applyProtection="1">
      <alignment horizontal="left" vertical="center" wrapText="1"/>
    </xf>
    <xf numFmtId="0" fontId="15" fillId="0" borderId="0" xfId="0" applyFont="1" applyAlignment="1" applyProtection="1">
      <alignment horizontal="left" vertical="center" indent="13"/>
    </xf>
    <xf numFmtId="0" fontId="16" fillId="0" borderId="0" xfId="0" applyFont="1" applyAlignment="1" applyProtection="1">
      <alignment horizontal="center" vertical="center"/>
    </xf>
    <xf numFmtId="0" fontId="26" fillId="0" borderId="0" xfId="0" applyFont="1" applyProtection="1"/>
    <xf numFmtId="0" fontId="60" fillId="26" borderId="0" xfId="8" applyFont="1" applyFill="1" applyBorder="1" applyAlignment="1" applyProtection="1"/>
    <xf numFmtId="0" fontId="25" fillId="26" borderId="0" xfId="8" applyFont="1" applyFill="1" applyBorder="1" applyAlignment="1" applyProtection="1"/>
    <xf numFmtId="0" fontId="60" fillId="30" borderId="47" xfId="8" applyFont="1" applyFill="1" applyBorder="1" applyAlignment="1" applyProtection="1">
      <alignment vertical="top" wrapText="1"/>
    </xf>
    <xf numFmtId="0" fontId="20" fillId="30" borderId="47" xfId="8" applyFont="1" applyFill="1" applyBorder="1" applyAlignment="1" applyProtection="1">
      <alignment vertical="top" wrapText="1"/>
    </xf>
    <xf numFmtId="0" fontId="19" fillId="26" borderId="57" xfId="8" applyFont="1" applyFill="1" applyBorder="1" applyAlignment="1" applyProtection="1">
      <alignment horizontal="center"/>
    </xf>
    <xf numFmtId="0" fontId="20" fillId="30" borderId="66" xfId="8" applyFont="1" applyFill="1" applyBorder="1" applyAlignment="1" applyProtection="1">
      <alignment horizontal="center" vertical="top" wrapText="1"/>
    </xf>
    <xf numFmtId="0" fontId="20" fillId="30" borderId="25" xfId="8" applyFont="1" applyFill="1" applyBorder="1" applyAlignment="1" applyProtection="1">
      <alignment horizontal="left" vertical="center" wrapText="1"/>
    </xf>
    <xf numFmtId="3" fontId="23" fillId="0" borderId="26" xfId="8" applyNumberFormat="1" applyFont="1" applyFill="1" applyBorder="1" applyAlignment="1" applyProtection="1">
      <alignment horizontal="right" vertical="center" wrapText="1" indent="1"/>
    </xf>
    <xf numFmtId="3" fontId="23" fillId="0" borderId="52" xfId="8" applyNumberFormat="1" applyFont="1" applyFill="1" applyBorder="1" applyAlignment="1" applyProtection="1">
      <alignment horizontal="right" vertical="center" wrapText="1" indent="1"/>
    </xf>
    <xf numFmtId="0" fontId="37" fillId="0" borderId="0" xfId="0" applyFont="1" applyAlignment="1" applyProtection="1">
      <alignment horizontal="center"/>
    </xf>
    <xf numFmtId="0" fontId="25" fillId="30" borderId="29" xfId="8" applyFont="1" applyFill="1" applyBorder="1" applyAlignment="1" applyProtection="1">
      <alignment horizontal="left" vertical="center" wrapText="1" indent="1"/>
    </xf>
    <xf numFmtId="3" fontId="26" fillId="0" borderId="47" xfId="8" applyNumberFormat="1" applyFont="1" applyFill="1" applyBorder="1" applyAlignment="1" applyProtection="1">
      <alignment horizontal="right" vertical="center" wrapText="1" indent="1"/>
    </xf>
    <xf numFmtId="3" fontId="26" fillId="0" borderId="55" xfId="8" applyNumberFormat="1" applyFont="1" applyFill="1" applyBorder="1" applyAlignment="1" applyProtection="1">
      <alignment horizontal="right" vertical="center" wrapText="1" indent="1"/>
    </xf>
    <xf numFmtId="0" fontId="20" fillId="30" borderId="29" xfId="8" applyFont="1" applyFill="1" applyBorder="1" applyAlignment="1" applyProtection="1">
      <alignment horizontal="left" vertical="center" wrapText="1"/>
    </xf>
    <xf numFmtId="3" fontId="23" fillId="0" borderId="47" xfId="8" applyNumberFormat="1" applyFont="1" applyFill="1" applyBorder="1" applyAlignment="1" applyProtection="1">
      <alignment horizontal="right" vertical="center" wrapText="1" indent="1"/>
    </xf>
    <xf numFmtId="3" fontId="23" fillId="0" borderId="55" xfId="8" applyNumberFormat="1" applyFont="1" applyFill="1" applyBorder="1" applyAlignment="1" applyProtection="1">
      <alignment horizontal="right" vertical="center" wrapText="1" indent="1"/>
    </xf>
    <xf numFmtId="0" fontId="25" fillId="30" borderId="43" xfId="8" applyFont="1" applyFill="1" applyBorder="1" applyAlignment="1" applyProtection="1">
      <alignment horizontal="left" vertical="center" wrapText="1" indent="1"/>
    </xf>
    <xf numFmtId="3" fontId="26" fillId="0" borderId="66" xfId="8" applyNumberFormat="1" applyFont="1" applyFill="1" applyBorder="1" applyAlignment="1" applyProtection="1">
      <alignment horizontal="right" vertical="center" wrapText="1" indent="1"/>
    </xf>
    <xf numFmtId="3" fontId="26" fillId="0" borderId="57" xfId="8" applyNumberFormat="1" applyFont="1" applyFill="1" applyBorder="1" applyAlignment="1" applyProtection="1">
      <alignment horizontal="right" vertical="center" wrapText="1" indent="1"/>
    </xf>
    <xf numFmtId="0" fontId="20" fillId="30" borderId="22" xfId="8" applyFont="1" applyFill="1" applyBorder="1" applyAlignment="1" applyProtection="1">
      <alignment horizontal="left" vertical="center" wrapText="1"/>
    </xf>
    <xf numFmtId="3" fontId="23" fillId="0" borderId="21" xfId="8" applyNumberFormat="1" applyFont="1" applyFill="1" applyBorder="1" applyAlignment="1" applyProtection="1">
      <alignment horizontal="right" vertical="center" wrapText="1" indent="1"/>
    </xf>
    <xf numFmtId="3" fontId="23" fillId="0" borderId="61" xfId="8" applyNumberFormat="1" applyFont="1" applyFill="1" applyBorder="1" applyAlignment="1" applyProtection="1">
      <alignment horizontal="right" vertical="center" wrapText="1" indent="1"/>
    </xf>
    <xf numFmtId="0" fontId="20" fillId="30" borderId="43" xfId="8" applyFont="1" applyFill="1" applyBorder="1" applyAlignment="1" applyProtection="1">
      <alignment horizontal="left" vertical="center" wrapText="1"/>
    </xf>
    <xf numFmtId="0" fontId="19" fillId="26" borderId="0" xfId="8" applyFont="1" applyFill="1" applyBorder="1" applyAlignment="1" applyProtection="1">
      <alignment horizontal="left" vertical="center"/>
    </xf>
    <xf numFmtId="0" fontId="4" fillId="26" borderId="0" xfId="0" applyFont="1" applyFill="1" applyAlignment="1" applyProtection="1">
      <alignment horizontal="center"/>
    </xf>
    <xf numFmtId="0" fontId="0" fillId="26" borderId="12" xfId="0" applyFill="1" applyBorder="1" applyAlignment="1" applyProtection="1">
      <alignment horizontal="left" wrapText="1"/>
    </xf>
    <xf numFmtId="0" fontId="22" fillId="27" borderId="25" xfId="1" applyFont="1" applyFill="1" applyBorder="1" applyAlignment="1" applyProtection="1">
      <alignment horizontal="center" vertical="center" wrapText="1"/>
    </xf>
    <xf numFmtId="0" fontId="22" fillId="27" borderId="29" xfId="1" applyFont="1" applyFill="1" applyBorder="1" applyAlignment="1" applyProtection="1">
      <alignment horizontal="center" vertical="center" wrapText="1"/>
    </xf>
    <xf numFmtId="0" fontId="22" fillId="27" borderId="43" xfId="1" applyFont="1" applyFill="1" applyBorder="1" applyAlignment="1" applyProtection="1">
      <alignment horizontal="center" vertical="center" wrapText="1"/>
    </xf>
    <xf numFmtId="0" fontId="15" fillId="0" borderId="0" xfId="0" applyFont="1" applyAlignment="1" applyProtection="1">
      <alignment horizontal="center" vertical="center"/>
    </xf>
    <xf numFmtId="0" fontId="16" fillId="26" borderId="0" xfId="0" applyFont="1" applyFill="1" applyAlignment="1" applyProtection="1">
      <alignment horizontal="center" vertical="center"/>
    </xf>
    <xf numFmtId="0" fontId="17" fillId="0" borderId="0" xfId="1" applyFont="1" applyBorder="1" applyAlignment="1" applyProtection="1">
      <alignment horizontal="center" vertical="center"/>
    </xf>
    <xf numFmtId="0" fontId="12" fillId="0" borderId="52" xfId="1" applyFont="1" applyBorder="1" applyAlignment="1" applyProtection="1">
      <alignment horizontal="center" vertical="center" wrapText="1"/>
    </xf>
    <xf numFmtId="0" fontId="12" fillId="0" borderId="55" xfId="1" applyFont="1" applyBorder="1" applyAlignment="1" applyProtection="1">
      <alignment horizontal="center" vertical="center" wrapText="1"/>
    </xf>
    <xf numFmtId="0" fontId="12" fillId="0" borderId="57" xfId="1" applyFont="1" applyBorder="1" applyAlignment="1" applyProtection="1">
      <alignment horizontal="center" vertical="center" wrapText="1"/>
    </xf>
    <xf numFmtId="0" fontId="35" fillId="26" borderId="0" xfId="0" applyFont="1" applyFill="1" applyAlignment="1" applyProtection="1">
      <alignment horizontal="center" vertical="center"/>
    </xf>
    <xf numFmtId="0" fontId="16" fillId="0" borderId="0" xfId="0" applyFont="1" applyAlignment="1" applyProtection="1">
      <alignment horizontal="center" vertical="center"/>
    </xf>
    <xf numFmtId="0" fontId="35" fillId="0" borderId="0" xfId="0" applyFont="1" applyAlignment="1" applyProtection="1">
      <alignment horizontal="center" vertical="center"/>
    </xf>
    <xf numFmtId="14" fontId="20" fillId="28" borderId="26" xfId="0" quotePrefix="1" applyNumberFormat="1" applyFont="1" applyFill="1" applyBorder="1" applyAlignment="1" applyProtection="1">
      <alignment horizontal="center" vertical="center" wrapText="1"/>
    </xf>
    <xf numFmtId="0" fontId="20" fillId="28" borderId="47" xfId="0" applyFont="1" applyFill="1" applyBorder="1" applyAlignment="1" applyProtection="1">
      <alignment horizontal="center" vertical="center" wrapText="1"/>
    </xf>
    <xf numFmtId="14" fontId="20" fillId="28" borderId="25" xfId="0" quotePrefix="1" applyNumberFormat="1" applyFont="1" applyFill="1" applyBorder="1" applyAlignment="1" applyProtection="1">
      <alignment horizontal="center" vertical="center" wrapText="1"/>
    </xf>
    <xf numFmtId="0" fontId="20" fillId="28" borderId="29" xfId="0" applyFont="1" applyFill="1" applyBorder="1" applyAlignment="1" applyProtection="1">
      <alignment horizontal="center" vertical="center" wrapText="1"/>
    </xf>
    <xf numFmtId="0" fontId="20" fillId="30" borderId="63" xfId="0" applyFont="1" applyFill="1" applyBorder="1" applyAlignment="1" applyProtection="1">
      <alignment horizontal="center" vertical="center" wrapText="1"/>
    </xf>
    <xf numFmtId="0" fontId="20" fillId="30" borderId="64" xfId="0" applyFont="1" applyFill="1" applyBorder="1" applyAlignment="1" applyProtection="1">
      <alignment horizontal="center" vertical="center" wrapText="1"/>
    </xf>
    <xf numFmtId="0" fontId="20" fillId="30" borderId="65" xfId="0" applyFont="1" applyFill="1" applyBorder="1" applyAlignment="1" applyProtection="1">
      <alignment horizontal="center" vertical="center" wrapText="1"/>
    </xf>
    <xf numFmtId="0" fontId="20" fillId="30" borderId="45" xfId="0" applyFont="1" applyFill="1" applyBorder="1" applyAlignment="1" applyProtection="1">
      <alignment horizontal="center" vertical="center" wrapText="1"/>
    </xf>
    <xf numFmtId="0" fontId="20" fillId="30" borderId="28" xfId="5" quotePrefix="1" applyFont="1" applyFill="1" applyBorder="1" applyAlignment="1" applyProtection="1">
      <alignment horizontal="center" vertical="center" wrapText="1"/>
    </xf>
    <xf numFmtId="0" fontId="20" fillId="30" borderId="54" xfId="5" quotePrefix="1" applyFont="1" applyFill="1" applyBorder="1" applyAlignment="1" applyProtection="1">
      <alignment horizontal="center" vertical="center" wrapText="1"/>
    </xf>
    <xf numFmtId="0" fontId="20" fillId="28" borderId="21" xfId="4" applyFont="1" applyFill="1" applyBorder="1" applyAlignment="1" applyProtection="1">
      <alignment horizontal="center" vertical="center" wrapText="1"/>
    </xf>
    <xf numFmtId="0" fontId="20" fillId="28" borderId="60" xfId="4" applyFont="1" applyFill="1" applyBorder="1" applyAlignment="1" applyProtection="1">
      <alignment horizontal="center" vertical="center" wrapText="1"/>
    </xf>
    <xf numFmtId="0" fontId="20" fillId="28" borderId="61" xfId="4" applyFont="1" applyFill="1" applyBorder="1" applyAlignment="1" applyProtection="1">
      <alignment horizontal="center" vertical="center" wrapText="1"/>
    </xf>
    <xf numFmtId="0" fontId="20" fillId="30" borderId="51" xfId="0" applyFont="1" applyFill="1" applyBorder="1" applyAlignment="1" applyProtection="1">
      <alignment horizontal="center" vertical="center" wrapText="1"/>
    </xf>
    <xf numFmtId="0" fontId="20" fillId="28" borderId="26" xfId="4" applyFont="1" applyFill="1" applyBorder="1" applyAlignment="1" applyProtection="1">
      <alignment horizontal="center" vertical="center" wrapText="1"/>
    </xf>
    <xf numFmtId="0" fontId="20" fillId="28" borderId="66" xfId="4" applyFont="1" applyFill="1" applyBorder="1" applyAlignment="1" applyProtection="1">
      <alignment horizontal="center" vertical="center" wrapText="1"/>
    </xf>
    <xf numFmtId="0" fontId="35" fillId="0" borderId="0" xfId="0" applyFont="1" applyAlignment="1" applyProtection="1">
      <alignment horizontal="center"/>
    </xf>
    <xf numFmtId="14" fontId="20" fillId="28" borderId="21" xfId="4" applyNumberFormat="1" applyFont="1" applyFill="1" applyBorder="1" applyAlignment="1" applyProtection="1">
      <alignment horizontal="center" vertical="center" wrapText="1"/>
    </xf>
    <xf numFmtId="14" fontId="20" fillId="28" borderId="61" xfId="4" applyNumberFormat="1" applyFont="1" applyFill="1" applyBorder="1" applyAlignment="1" applyProtection="1">
      <alignment horizontal="center" vertical="center" wrapText="1"/>
    </xf>
    <xf numFmtId="0" fontId="20" fillId="28" borderId="21" xfId="0" applyFont="1" applyFill="1" applyBorder="1" applyAlignment="1" applyProtection="1">
      <alignment horizontal="center"/>
    </xf>
    <xf numFmtId="0" fontId="20" fillId="28" borderId="60" xfId="0" applyFont="1" applyFill="1" applyBorder="1" applyAlignment="1" applyProtection="1">
      <alignment horizontal="center"/>
    </xf>
    <xf numFmtId="0" fontId="20" fillId="28" borderId="61" xfId="0" applyFont="1" applyFill="1" applyBorder="1" applyAlignment="1" applyProtection="1">
      <alignment horizontal="center"/>
    </xf>
    <xf numFmtId="0" fontId="20" fillId="27" borderId="68" xfId="6" applyFont="1" applyFill="1" applyBorder="1" applyAlignment="1" applyProtection="1">
      <alignment horizontal="center" vertical="center" wrapText="1"/>
    </xf>
    <xf numFmtId="0" fontId="20" fillId="27" borderId="74" xfId="6" applyFont="1" applyFill="1" applyBorder="1" applyAlignment="1" applyProtection="1">
      <alignment horizontal="center" vertical="center" wrapText="1"/>
    </xf>
    <xf numFmtId="0" fontId="20" fillId="27" borderId="28" xfId="8" applyFont="1" applyFill="1" applyBorder="1" applyAlignment="1" applyProtection="1">
      <alignment horizontal="center" vertical="center" wrapText="1"/>
    </xf>
    <xf numFmtId="0" fontId="20" fillId="27" borderId="54" xfId="8" applyFont="1" applyFill="1" applyBorder="1" applyAlignment="1" applyProtection="1">
      <alignment horizontal="center" vertical="center" wrapText="1"/>
    </xf>
    <xf numFmtId="0" fontId="48" fillId="26" borderId="25" xfId="6" applyFont="1" applyFill="1" applyBorder="1" applyAlignment="1" applyProtection="1">
      <alignment horizontal="center" vertical="center" wrapText="1"/>
    </xf>
    <xf numFmtId="0" fontId="48" fillId="26" borderId="29" xfId="6" applyFont="1" applyFill="1" applyBorder="1" applyAlignment="1" applyProtection="1">
      <alignment horizontal="center" vertical="center" wrapText="1"/>
    </xf>
    <xf numFmtId="0" fontId="48" fillId="26" borderId="43" xfId="6" applyFont="1" applyFill="1" applyBorder="1" applyAlignment="1" applyProtection="1">
      <alignment horizontal="center" vertical="center" wrapText="1"/>
    </xf>
    <xf numFmtId="0" fontId="20" fillId="27" borderId="26" xfId="8" applyFont="1" applyFill="1" applyBorder="1" applyAlignment="1" applyProtection="1">
      <alignment horizontal="center" vertical="center" wrapText="1"/>
    </xf>
    <xf numFmtId="0" fontId="20" fillId="27" borderId="66" xfId="8" applyFont="1" applyFill="1" applyBorder="1" applyAlignment="1" applyProtection="1">
      <alignment horizontal="center" vertical="center" wrapText="1"/>
    </xf>
    <xf numFmtId="0" fontId="20" fillId="27" borderId="68" xfId="8" applyFont="1" applyFill="1" applyBorder="1" applyAlignment="1" applyProtection="1">
      <alignment horizontal="center" vertical="center" wrapText="1"/>
    </xf>
    <xf numFmtId="0" fontId="20" fillId="27" borderId="74" xfId="8" applyFont="1" applyFill="1" applyBorder="1" applyAlignment="1" applyProtection="1">
      <alignment horizontal="center" vertical="center" wrapText="1"/>
    </xf>
    <xf numFmtId="165" fontId="22" fillId="28" borderId="21" xfId="1" applyNumberFormat="1" applyFont="1" applyFill="1" applyBorder="1" applyAlignment="1" applyProtection="1">
      <alignment horizontal="center" vertical="center" wrapText="1"/>
    </xf>
    <xf numFmtId="165" fontId="22" fillId="28" borderId="60" xfId="1" applyNumberFormat="1" applyFont="1" applyFill="1" applyBorder="1" applyAlignment="1" applyProtection="1">
      <alignment horizontal="center" vertical="center" wrapText="1"/>
    </xf>
    <xf numFmtId="165" fontId="22" fillId="28" borderId="61" xfId="1" applyNumberFormat="1" applyFont="1" applyFill="1" applyBorder="1" applyAlignment="1" applyProtection="1">
      <alignment horizontal="center" vertical="center" wrapText="1"/>
    </xf>
    <xf numFmtId="0" fontId="20" fillId="27" borderId="71" xfId="8" applyFont="1" applyFill="1" applyBorder="1" applyAlignment="1" applyProtection="1">
      <alignment horizontal="center" vertical="center" wrapText="1"/>
    </xf>
    <xf numFmtId="0" fontId="20" fillId="27" borderId="13" xfId="8" applyFont="1" applyFill="1" applyBorder="1" applyAlignment="1" applyProtection="1">
      <alignment horizontal="center" vertical="center" wrapText="1"/>
    </xf>
    <xf numFmtId="0" fontId="20" fillId="27" borderId="71" xfId="6" applyFont="1" applyFill="1" applyBorder="1" applyAlignment="1" applyProtection="1">
      <alignment horizontal="center" vertical="center" wrapText="1"/>
    </xf>
    <xf numFmtId="0" fontId="20" fillId="27" borderId="13" xfId="6" applyFont="1" applyFill="1" applyBorder="1" applyAlignment="1" applyProtection="1">
      <alignment horizontal="center" vertical="center" wrapText="1"/>
    </xf>
    <xf numFmtId="0" fontId="20" fillId="27" borderId="52" xfId="6" applyFont="1" applyFill="1" applyBorder="1" applyAlignment="1" applyProtection="1">
      <alignment horizontal="center" vertical="center" wrapText="1"/>
    </xf>
    <xf numFmtId="0" fontId="20" fillId="27" borderId="57" xfId="6" applyFont="1" applyFill="1" applyBorder="1" applyAlignment="1" applyProtection="1">
      <alignment horizontal="center" vertical="center" wrapText="1"/>
    </xf>
    <xf numFmtId="0" fontId="15" fillId="26" borderId="0" xfId="6" applyFont="1" applyFill="1" applyAlignment="1" applyProtection="1">
      <alignment horizontal="center" vertical="center" wrapText="1"/>
    </xf>
    <xf numFmtId="0" fontId="49" fillId="0" borderId="0" xfId="7" applyFont="1" applyAlignment="1" applyProtection="1">
      <alignment horizontal="center" vertical="center" wrapText="1"/>
    </xf>
    <xf numFmtId="0" fontId="50" fillId="0" borderId="0" xfId="7" applyFont="1" applyAlignment="1" applyProtection="1">
      <alignment horizontal="center" vertical="center" wrapText="1"/>
    </xf>
    <xf numFmtId="0" fontId="20" fillId="27" borderId="15" xfId="6" applyFont="1" applyFill="1" applyBorder="1" applyAlignment="1" applyProtection="1">
      <alignment horizontal="center" vertical="center"/>
    </xf>
    <xf numFmtId="0" fontId="20" fillId="27" borderId="28" xfId="6" applyFont="1" applyFill="1" applyBorder="1" applyAlignment="1" applyProtection="1">
      <alignment horizontal="center" vertical="center"/>
    </xf>
    <xf numFmtId="0" fontId="20" fillId="27" borderId="25" xfId="6" applyFont="1" applyFill="1" applyBorder="1" applyAlignment="1" applyProtection="1">
      <alignment horizontal="center" vertical="center" wrapText="1"/>
    </xf>
    <xf numFmtId="0" fontId="20" fillId="27" borderId="43" xfId="6" applyFont="1" applyFill="1" applyBorder="1" applyAlignment="1" applyProtection="1">
      <alignment horizontal="center" vertical="center" wrapText="1"/>
    </xf>
    <xf numFmtId="0" fontId="20" fillId="27" borderId="52" xfId="8" applyFont="1" applyFill="1" applyBorder="1" applyAlignment="1" applyProtection="1">
      <alignment horizontal="center" vertical="center" wrapText="1"/>
    </xf>
    <xf numFmtId="0" fontId="20" fillId="27" borderId="25" xfId="8" applyFont="1" applyFill="1" applyBorder="1" applyAlignment="1" applyProtection="1">
      <alignment horizontal="center" vertical="center" wrapText="1"/>
    </xf>
    <xf numFmtId="0" fontId="20" fillId="27" borderId="43" xfId="8" applyFont="1" applyFill="1" applyBorder="1" applyAlignment="1" applyProtection="1">
      <alignment horizontal="center" vertical="center" wrapText="1"/>
    </xf>
    <xf numFmtId="3" fontId="22" fillId="27" borderId="26" xfId="7" applyNumberFormat="1" applyFont="1" applyFill="1" applyBorder="1" applyAlignment="1" applyProtection="1">
      <alignment horizontal="center" vertical="center" wrapText="1"/>
    </xf>
    <xf numFmtId="3" fontId="22" fillId="27" borderId="66" xfId="7" applyNumberFormat="1" applyFont="1" applyFill="1" applyBorder="1" applyAlignment="1" applyProtection="1">
      <alignment horizontal="center" vertical="center" wrapText="1"/>
    </xf>
    <xf numFmtId="0" fontId="22" fillId="27" borderId="21" xfId="7" applyFont="1" applyFill="1" applyBorder="1" applyAlignment="1" applyProtection="1">
      <alignment horizontal="center" vertical="center" wrapText="1"/>
    </xf>
    <xf numFmtId="0" fontId="22" fillId="27" borderId="60" xfId="7" applyFont="1" applyFill="1" applyBorder="1" applyAlignment="1" applyProtection="1">
      <alignment horizontal="center" vertical="center" wrapText="1"/>
    </xf>
    <xf numFmtId="0" fontId="22" fillId="27" borderId="61" xfId="7" applyFont="1" applyFill="1" applyBorder="1" applyAlignment="1" applyProtection="1">
      <alignment horizontal="center" vertical="center" wrapText="1"/>
    </xf>
    <xf numFmtId="0" fontId="22" fillId="27" borderId="25" xfId="7" applyFont="1" applyFill="1" applyBorder="1" applyAlignment="1" applyProtection="1">
      <alignment horizontal="center" vertical="center" wrapText="1"/>
    </xf>
    <xf numFmtId="0" fontId="22" fillId="27" borderId="29" xfId="7" applyFont="1" applyFill="1" applyBorder="1" applyAlignment="1" applyProtection="1">
      <alignment horizontal="center" vertical="center" wrapText="1"/>
    </xf>
    <xf numFmtId="0" fontId="22" fillId="27" borderId="43" xfId="7" applyFont="1" applyFill="1" applyBorder="1" applyAlignment="1" applyProtection="1">
      <alignment horizontal="center" vertical="center" wrapText="1"/>
    </xf>
    <xf numFmtId="0" fontId="22" fillId="27" borderId="26" xfId="7" applyFont="1" applyFill="1" applyBorder="1" applyAlignment="1" applyProtection="1">
      <alignment horizontal="center" vertical="center" wrapText="1"/>
    </xf>
    <xf numFmtId="0" fontId="22" fillId="27" borderId="12" xfId="7" applyFont="1" applyFill="1" applyBorder="1" applyAlignment="1" applyProtection="1">
      <alignment horizontal="center" vertical="center" wrapText="1"/>
    </xf>
    <xf numFmtId="0" fontId="22" fillId="27" borderId="27" xfId="7" applyFont="1" applyFill="1" applyBorder="1" applyAlignment="1" applyProtection="1">
      <alignment horizontal="center" vertical="center" wrapText="1"/>
    </xf>
    <xf numFmtId="0" fontId="22" fillId="27" borderId="47" xfId="7" applyFont="1" applyFill="1" applyBorder="1" applyAlignment="1" applyProtection="1">
      <alignment horizontal="center" vertical="center" wrapText="1"/>
    </xf>
    <xf numFmtId="0" fontId="22" fillId="27" borderId="58" xfId="7" applyFont="1" applyFill="1" applyBorder="1" applyAlignment="1" applyProtection="1">
      <alignment horizontal="center" vertical="center" wrapText="1"/>
    </xf>
    <xf numFmtId="0" fontId="22" fillId="27" borderId="35" xfId="7" applyFont="1" applyFill="1" applyBorder="1" applyAlignment="1" applyProtection="1">
      <alignment horizontal="center" vertical="center" wrapText="1"/>
    </xf>
    <xf numFmtId="0" fontId="22" fillId="27" borderId="26" xfId="7" applyFont="1" applyFill="1" applyBorder="1" applyAlignment="1" applyProtection="1">
      <alignment horizontal="left" vertical="center" wrapText="1" indent="1"/>
    </xf>
    <xf numFmtId="0" fontId="22" fillId="27" borderId="12" xfId="7" applyFont="1" applyFill="1" applyBorder="1" applyAlignment="1" applyProtection="1">
      <alignment horizontal="left" vertical="center" wrapText="1" indent="1"/>
    </xf>
    <xf numFmtId="0" fontId="22" fillId="27" borderId="65" xfId="7" applyFont="1" applyFill="1" applyBorder="1" applyAlignment="1" applyProtection="1">
      <alignment horizontal="left" vertical="center" wrapText="1" indent="1"/>
    </xf>
    <xf numFmtId="0" fontId="22" fillId="27" borderId="75" xfId="7" applyFont="1" applyFill="1" applyBorder="1" applyAlignment="1" applyProtection="1">
      <alignment horizontal="left" vertical="center" wrapText="1" indent="1"/>
    </xf>
    <xf numFmtId="3" fontId="22" fillId="27" borderId="12" xfId="7" applyNumberFormat="1" applyFont="1" applyFill="1" applyBorder="1" applyAlignment="1" applyProtection="1">
      <alignment horizontal="center" vertical="center" wrapText="1"/>
    </xf>
    <xf numFmtId="3" fontId="22" fillId="27" borderId="20" xfId="7" applyNumberFormat="1" applyFont="1" applyFill="1" applyBorder="1" applyAlignment="1" applyProtection="1">
      <alignment horizontal="center" vertical="center" wrapText="1"/>
    </xf>
    <xf numFmtId="0" fontId="20" fillId="30" borderId="38" xfId="12" applyFont="1" applyFill="1" applyBorder="1" applyAlignment="1" applyProtection="1">
      <alignment horizontal="center" vertical="center" wrapText="1"/>
    </xf>
    <xf numFmtId="0" fontId="20" fillId="30" borderId="54" xfId="12" applyFont="1" applyFill="1" applyBorder="1" applyAlignment="1" applyProtection="1">
      <alignment horizontal="center" vertical="center" wrapText="1"/>
    </xf>
    <xf numFmtId="0" fontId="20" fillId="30" borderId="25" xfId="12" applyFont="1" applyFill="1" applyBorder="1" applyAlignment="1" applyProtection="1">
      <alignment horizontal="center" vertical="center" wrapText="1"/>
    </xf>
    <xf numFmtId="0" fontId="20" fillId="30" borderId="29" xfId="12" applyFont="1" applyFill="1" applyBorder="1" applyAlignment="1" applyProtection="1">
      <alignment horizontal="center" vertical="center" wrapText="1"/>
    </xf>
    <xf numFmtId="0" fontId="20" fillId="30" borderId="43" xfId="12" applyFont="1" applyFill="1" applyBorder="1" applyAlignment="1" applyProtection="1">
      <alignment horizontal="center" vertical="center" wrapText="1"/>
    </xf>
    <xf numFmtId="0" fontId="60" fillId="30" borderId="47" xfId="12" applyFont="1" applyFill="1" applyBorder="1" applyAlignment="1" applyProtection="1">
      <alignment horizontal="center" vertical="top" wrapText="1"/>
    </xf>
    <xf numFmtId="0" fontId="20" fillId="30" borderId="66" xfId="12" applyFont="1" applyFill="1" applyBorder="1" applyAlignment="1" applyProtection="1">
      <alignment horizontal="center" vertical="top" wrapText="1"/>
    </xf>
    <xf numFmtId="0" fontId="20" fillId="30" borderId="76" xfId="12" applyFont="1" applyFill="1" applyBorder="1" applyAlignment="1" applyProtection="1">
      <alignment horizontal="center" vertical="center" wrapText="1"/>
    </xf>
    <xf numFmtId="0" fontId="20" fillId="30" borderId="13" xfId="12" applyFont="1" applyFill="1" applyBorder="1" applyAlignment="1" applyProtection="1">
      <alignment horizontal="center" vertical="center" wrapText="1"/>
    </xf>
    <xf numFmtId="0" fontId="20" fillId="30" borderId="77" xfId="12" applyFont="1" applyFill="1" applyBorder="1" applyAlignment="1" applyProtection="1">
      <alignment horizontal="center" vertical="center" wrapText="1"/>
    </xf>
    <xf numFmtId="0" fontId="20" fillId="30" borderId="78" xfId="12" applyFont="1" applyFill="1" applyBorder="1" applyAlignment="1" applyProtection="1">
      <alignment horizontal="center" vertical="center" wrapText="1"/>
    </xf>
    <xf numFmtId="0" fontId="20" fillId="30" borderId="79" xfId="12" applyFont="1" applyFill="1" applyBorder="1" applyAlignment="1" applyProtection="1">
      <alignment horizontal="center" vertical="center" wrapText="1"/>
    </xf>
    <xf numFmtId="0" fontId="20" fillId="30" borderId="53" xfId="12" applyFont="1" applyFill="1" applyBorder="1" applyAlignment="1" applyProtection="1">
      <alignment horizontal="center" vertical="center" wrapText="1"/>
    </xf>
    <xf numFmtId="0" fontId="20" fillId="30" borderId="26" xfId="12" applyFont="1" applyFill="1" applyBorder="1" applyAlignment="1" applyProtection="1">
      <alignment horizontal="center" vertical="center"/>
    </xf>
    <xf numFmtId="0" fontId="20" fillId="30" borderId="12" xfId="12" applyFont="1" applyFill="1" applyBorder="1" applyAlignment="1" applyProtection="1">
      <alignment horizontal="center" vertical="center"/>
    </xf>
    <xf numFmtId="0" fontId="20" fillId="30" borderId="52" xfId="12" applyFont="1" applyFill="1" applyBorder="1" applyAlignment="1" applyProtection="1">
      <alignment horizontal="center" vertical="center"/>
    </xf>
    <xf numFmtId="0" fontId="20" fillId="30" borderId="44" xfId="12" applyFont="1" applyFill="1" applyBorder="1" applyAlignment="1" applyProtection="1">
      <alignment horizontal="left" vertical="center" wrapText="1" indent="1"/>
    </xf>
    <xf numFmtId="0" fontId="20" fillId="30" borderId="75" xfId="12" applyFont="1" applyFill="1" applyBorder="1" applyAlignment="1" applyProtection="1">
      <alignment horizontal="left" vertical="center" wrapText="1" indent="1"/>
    </xf>
    <xf numFmtId="0" fontId="15" fillId="32" borderId="0" xfId="0" applyFont="1" applyFill="1" applyAlignment="1" applyProtection="1">
      <alignment horizontal="center" vertical="center"/>
    </xf>
    <xf numFmtId="0" fontId="49" fillId="32" borderId="0" xfId="0" applyFont="1" applyFill="1" applyAlignment="1" applyProtection="1">
      <alignment horizontal="center" vertical="center" wrapText="1"/>
    </xf>
    <xf numFmtId="0" fontId="35" fillId="32" borderId="0" xfId="0" applyFont="1" applyFill="1" applyAlignment="1" applyProtection="1">
      <alignment horizontal="center" vertical="center"/>
    </xf>
    <xf numFmtId="0" fontId="20" fillId="27" borderId="21" xfId="12" applyFont="1" applyFill="1" applyBorder="1" applyAlignment="1" applyProtection="1">
      <alignment horizontal="center" vertical="center"/>
    </xf>
    <xf numFmtId="0" fontId="20" fillId="27" borderId="60" xfId="12" applyFont="1" applyFill="1" applyBorder="1" applyAlignment="1" applyProtection="1">
      <alignment horizontal="center" vertical="center"/>
    </xf>
    <xf numFmtId="0" fontId="20" fillId="27" borderId="61" xfId="12" applyFont="1" applyFill="1" applyBorder="1" applyAlignment="1" applyProtection="1">
      <alignment horizontal="center" vertical="center"/>
    </xf>
    <xf numFmtId="0" fontId="20" fillId="27" borderId="55" xfId="8" applyFont="1" applyFill="1" applyBorder="1" applyAlignment="1" applyProtection="1">
      <alignment horizontal="center" vertical="center" wrapText="1"/>
    </xf>
    <xf numFmtId="0" fontId="20" fillId="27" borderId="57" xfId="8" applyFont="1" applyFill="1" applyBorder="1" applyAlignment="1" applyProtection="1">
      <alignment horizontal="center" vertical="center" wrapText="1"/>
    </xf>
    <xf numFmtId="0" fontId="60" fillId="30" borderId="47" xfId="8" applyFont="1" applyFill="1" applyBorder="1" applyAlignment="1" applyProtection="1">
      <alignment horizontal="center" vertical="top" wrapText="1"/>
    </xf>
    <xf numFmtId="0" fontId="60" fillId="30" borderId="66" xfId="8" applyFont="1" applyFill="1" applyBorder="1" applyAlignment="1" applyProtection="1">
      <alignment horizontal="center" vertical="top" wrapText="1"/>
    </xf>
    <xf numFmtId="0" fontId="20" fillId="30" borderId="38" xfId="8" applyFont="1" applyFill="1" applyBorder="1" applyAlignment="1" applyProtection="1">
      <alignment horizontal="center" vertical="center" wrapText="1"/>
    </xf>
    <xf numFmtId="0" fontId="20" fillId="30" borderId="42" xfId="8" applyFont="1" applyFill="1" applyBorder="1" applyAlignment="1" applyProtection="1">
      <alignment horizontal="center" vertical="center" wrapText="1"/>
    </xf>
    <xf numFmtId="0" fontId="25" fillId="30" borderId="54" xfId="8" applyFont="1" applyFill="1" applyBorder="1" applyAlignment="1" applyProtection="1">
      <alignment horizontal="center" vertical="center" wrapText="1"/>
    </xf>
    <xf numFmtId="0" fontId="20" fillId="30" borderId="26" xfId="8" applyFont="1" applyFill="1" applyBorder="1" applyAlignment="1" applyProtection="1">
      <alignment horizontal="left" vertical="center" wrapText="1" indent="2"/>
    </xf>
    <xf numFmtId="0" fontId="20" fillId="30" borderId="52" xfId="8" applyFont="1" applyFill="1" applyBorder="1" applyAlignment="1" applyProtection="1">
      <alignment horizontal="left" vertical="center" wrapText="1" indent="2"/>
    </xf>
    <xf numFmtId="0" fontId="20" fillId="30" borderId="26" xfId="12" applyFont="1" applyFill="1" applyBorder="1" applyAlignment="1" applyProtection="1">
      <alignment horizontal="left" vertical="center" wrapText="1" indent="1"/>
    </xf>
    <xf numFmtId="0" fontId="50" fillId="0" borderId="0" xfId="3" applyFont="1" applyFill="1" applyAlignment="1" applyProtection="1">
      <alignment horizontal="center" wrapText="1"/>
    </xf>
    <xf numFmtId="0" fontId="20" fillId="27" borderId="21" xfId="8" applyFont="1" applyFill="1" applyBorder="1" applyAlignment="1" applyProtection="1">
      <alignment horizontal="center" vertical="center"/>
    </xf>
    <xf numFmtId="0" fontId="20" fillId="27" borderId="60" xfId="8" applyFont="1" applyFill="1" applyBorder="1" applyAlignment="1" applyProtection="1">
      <alignment horizontal="center" vertical="center"/>
    </xf>
    <xf numFmtId="0" fontId="20" fillId="27" borderId="61" xfId="8" applyFont="1" applyFill="1" applyBorder="1" applyAlignment="1" applyProtection="1">
      <alignment horizontal="center" vertical="center"/>
    </xf>
  </cellXfs>
  <cellStyles count="1907">
    <cellStyle name="20% - 1. jelölőszín" xfId="13"/>
    <cellStyle name="20% - 1. jelölőszín 2" xfId="14"/>
    <cellStyle name="20% - 1. jelölőszín_20130128_ITS on reporting_Annex I_CA" xfId="15"/>
    <cellStyle name="20% - 2. jelölőszín" xfId="16"/>
    <cellStyle name="20% - 2. jelölőszín 2" xfId="17"/>
    <cellStyle name="20% - 2. jelölőszín_20130128_ITS on reporting_Annex I_CA" xfId="18"/>
    <cellStyle name="20% - 3. jelölőszín" xfId="19"/>
    <cellStyle name="20% - 3. jelölőszín 2" xfId="20"/>
    <cellStyle name="20% - 3. jelölőszín_20130128_ITS on reporting_Annex I_CA" xfId="21"/>
    <cellStyle name="20% - 4. jelölőszín" xfId="22"/>
    <cellStyle name="20% - 4. jelölőszín 2" xfId="23"/>
    <cellStyle name="20% - 4. jelölőszín_20130128_ITS on reporting_Annex I_CA" xfId="24"/>
    <cellStyle name="20% - 5. jelölőszín" xfId="25"/>
    <cellStyle name="20% - 5. jelölőszín 2" xfId="26"/>
    <cellStyle name="20% - 5. jelölőszín_20130128_ITS on reporting_Annex I_CA" xfId="27"/>
    <cellStyle name="20% - 6. jelölőszín" xfId="28"/>
    <cellStyle name="20% - 6. jelölőszín 2" xfId="29"/>
    <cellStyle name="20% - 6. jelölőszín_20130128_ITS on reporting_Annex I_CA" xfId="30"/>
    <cellStyle name="20% - Accent1 2" xfId="31"/>
    <cellStyle name="20% - Accent1 3" xfId="32"/>
    <cellStyle name="20% - Accent2 2" xfId="33"/>
    <cellStyle name="20% - Accent2 3" xfId="34"/>
    <cellStyle name="20% - Accent3 2" xfId="35"/>
    <cellStyle name="20% - Accent3 3" xfId="36"/>
    <cellStyle name="20% - Accent4 2" xfId="37"/>
    <cellStyle name="20% - Accent4 3" xfId="38"/>
    <cellStyle name="20% - Accent5 2" xfId="39"/>
    <cellStyle name="20% - Accent5 3" xfId="40"/>
    <cellStyle name="20% - Accent6 2" xfId="41"/>
    <cellStyle name="20% - Accent6 3" xfId="42"/>
    <cellStyle name="20% - Énfasis1" xfId="43"/>
    <cellStyle name="20% - Énfasis2" xfId="44"/>
    <cellStyle name="20% - Énfasis3" xfId="45"/>
    <cellStyle name="20% - Énfasis4" xfId="46"/>
    <cellStyle name="20% - Énfasis5" xfId="47"/>
    <cellStyle name="20% - Énfasis6" xfId="48"/>
    <cellStyle name="40% - 1. jelölőszín" xfId="49"/>
    <cellStyle name="40% - 1. jelölőszín 2" xfId="50"/>
    <cellStyle name="40% - 1. jelölőszín_20130128_ITS on reporting_Annex I_CA" xfId="51"/>
    <cellStyle name="40% - 2. jelölőszín" xfId="52"/>
    <cellStyle name="40% - 2. jelölőszín 2" xfId="53"/>
    <cellStyle name="40% - 2. jelölőszín_20130128_ITS on reporting_Annex I_CA" xfId="54"/>
    <cellStyle name="40% - 3. jelölőszín" xfId="55"/>
    <cellStyle name="40% - 3. jelölőszín 2" xfId="56"/>
    <cellStyle name="40% - 3. jelölőszín_20130128_ITS on reporting_Annex I_CA" xfId="57"/>
    <cellStyle name="40% - 4. jelölőszín" xfId="58"/>
    <cellStyle name="40% - 4. jelölőszín 2" xfId="59"/>
    <cellStyle name="40% - 4. jelölőszín_20130128_ITS on reporting_Annex I_CA" xfId="60"/>
    <cellStyle name="40% - 5. jelölőszín" xfId="61"/>
    <cellStyle name="40% - 5. jelölőszín 2" xfId="62"/>
    <cellStyle name="40% - 5. jelölőszín_20130128_ITS on reporting_Annex I_CA" xfId="63"/>
    <cellStyle name="40% - 6. jelölőszín" xfId="64"/>
    <cellStyle name="40% - 6. jelölőszín 2" xfId="65"/>
    <cellStyle name="40% - 6. jelölőszín_20130128_ITS on reporting_Annex I_CA" xfId="66"/>
    <cellStyle name="40% - Accent1 2" xfId="67"/>
    <cellStyle name="40% - Accent1 3" xfId="68"/>
    <cellStyle name="40% - Accent2 2" xfId="69"/>
    <cellStyle name="40% - Accent2 3" xfId="70"/>
    <cellStyle name="40% - Accent3 2" xfId="71"/>
    <cellStyle name="40% - Accent3 3" xfId="72"/>
    <cellStyle name="40% - Accent4 2" xfId="73"/>
    <cellStyle name="40% - Accent4 3" xfId="74"/>
    <cellStyle name="40% - Accent5 2" xfId="75"/>
    <cellStyle name="40% - Accent5 3" xfId="76"/>
    <cellStyle name="40% - Accent6 2" xfId="77"/>
    <cellStyle name="40% - Accent6 3" xfId="78"/>
    <cellStyle name="40% - Énfasis1" xfId="79"/>
    <cellStyle name="40% - Énfasis2" xfId="80"/>
    <cellStyle name="40% - Énfasis3" xfId="81"/>
    <cellStyle name="40% - Énfasis4" xfId="82"/>
    <cellStyle name="40% - Énfasis5" xfId="83"/>
    <cellStyle name="40% - Énfasis6" xfId="84"/>
    <cellStyle name="60% - 1. jelölőszín" xfId="85"/>
    <cellStyle name="60% - 2. jelölőszín" xfId="86"/>
    <cellStyle name="60% - 3. jelölőszín" xfId="87"/>
    <cellStyle name="60% - 4. jelölőszín" xfId="88"/>
    <cellStyle name="60% - 5. jelölőszín" xfId="89"/>
    <cellStyle name="60% - 6. jelölőszín" xfId="90"/>
    <cellStyle name="60% - Accent1 2" xfId="91"/>
    <cellStyle name="60% - Accent1 3" xfId="92"/>
    <cellStyle name="60% - Accent2 2" xfId="93"/>
    <cellStyle name="60% - Accent2 3" xfId="94"/>
    <cellStyle name="60% - Accent3 2" xfId="95"/>
    <cellStyle name="60% - Accent3 3" xfId="96"/>
    <cellStyle name="60% - Accent4 2" xfId="97"/>
    <cellStyle name="60% - Accent4 3" xfId="98"/>
    <cellStyle name="60% - Accent5 2" xfId="99"/>
    <cellStyle name="60% - Accent5 3" xfId="100"/>
    <cellStyle name="60% - Accent6 2" xfId="101"/>
    <cellStyle name="60% - Accent6 3" xfId="102"/>
    <cellStyle name="60% - Énfasis1" xfId="103"/>
    <cellStyle name="60% - Énfasis2" xfId="104"/>
    <cellStyle name="60% - Énfasis3" xfId="105"/>
    <cellStyle name="60% - Énfasis4" xfId="106"/>
    <cellStyle name="60% - Énfasis5" xfId="107"/>
    <cellStyle name="60% - Énfasis6" xfId="108"/>
    <cellStyle name="Accent1 2" xfId="109"/>
    <cellStyle name="Accent2 2" xfId="110"/>
    <cellStyle name="Accent3 2" xfId="111"/>
    <cellStyle name="Accent4 2" xfId="112"/>
    <cellStyle name="Accent5 2" xfId="113"/>
    <cellStyle name="Accent6 2" xfId="114"/>
    <cellStyle name="Bad 2" xfId="115"/>
    <cellStyle name="Bad 3" xfId="116"/>
    <cellStyle name="Bevitel" xfId="117"/>
    <cellStyle name="Bevitel 2" xfId="118"/>
    <cellStyle name="Bevitel 2 2" xfId="119"/>
    <cellStyle name="Bevitel 2 2 2" xfId="120"/>
    <cellStyle name="Bevitel 2 3" xfId="121"/>
    <cellStyle name="Bevitel 2 3 2" xfId="122"/>
    <cellStyle name="Bevitel 2 4" xfId="123"/>
    <cellStyle name="Bevitel 3" xfId="124"/>
    <cellStyle name="Bevitel 3 2" xfId="125"/>
    <cellStyle name="Bevitel 4" xfId="126"/>
    <cellStyle name="Bevitel 4 2" xfId="127"/>
    <cellStyle name="Bevitel 5" xfId="128"/>
    <cellStyle name="Buena" xfId="129"/>
    <cellStyle name="Calculation 2" xfId="130"/>
    <cellStyle name="Calculation 2 2" xfId="131"/>
    <cellStyle name="Calculation 2 2 2" xfId="132"/>
    <cellStyle name="Calculation 2 2 2 2" xfId="133"/>
    <cellStyle name="Calculation 2 2 3" xfId="134"/>
    <cellStyle name="Calculation 2 2 3 2" xfId="135"/>
    <cellStyle name="Calculation 2 2 4" xfId="136"/>
    <cellStyle name="Calculation 2 3" xfId="137"/>
    <cellStyle name="Calculation 2 3 2" xfId="138"/>
    <cellStyle name="Calculation 2 4" xfId="139"/>
    <cellStyle name="Calculation 2 4 2" xfId="140"/>
    <cellStyle name="Calculation 2 5" xfId="141"/>
    <cellStyle name="Calculation 2 5 2" xfId="142"/>
    <cellStyle name="Calculation 2 6" xfId="143"/>
    <cellStyle name="Calculation 2 7" xfId="144"/>
    <cellStyle name="Calculation 3" xfId="145"/>
    <cellStyle name="Calculation 3 2" xfId="146"/>
    <cellStyle name="Calculation 4" xfId="147"/>
    <cellStyle name="Calculation 4 2" xfId="148"/>
    <cellStyle name="Calculation 5" xfId="149"/>
    <cellStyle name="Calculation 6" xfId="150"/>
    <cellStyle name="Cálculo" xfId="151"/>
    <cellStyle name="Cálculo 2" xfId="152"/>
    <cellStyle name="Cálculo 2 2" xfId="153"/>
    <cellStyle name="Cálculo 2 2 2" xfId="154"/>
    <cellStyle name="Cálculo 2 3" xfId="155"/>
    <cellStyle name="Cálculo 2 3 2" xfId="156"/>
    <cellStyle name="Cálculo 2 4" xfId="157"/>
    <cellStyle name="Cálculo 3" xfId="158"/>
    <cellStyle name="Cálculo 3 2" xfId="159"/>
    <cellStyle name="Cálculo 4" xfId="160"/>
    <cellStyle name="Cálculo 4 2" xfId="161"/>
    <cellStyle name="Cálculo 5" xfId="162"/>
    <cellStyle name="Cálculo 5 2" xfId="163"/>
    <cellStyle name="Cálculo 6" xfId="164"/>
    <cellStyle name="Cálculo 7" xfId="165"/>
    <cellStyle name="Celda de comprobación" xfId="166"/>
    <cellStyle name="Celda vinculada" xfId="167"/>
    <cellStyle name="Check Cell 2" xfId="168"/>
    <cellStyle name="Check Cell 3" xfId="169"/>
    <cellStyle name="checkExposure" xfId="170"/>
    <cellStyle name="checkExposure 2" xfId="171"/>
    <cellStyle name="checkExposure 2 2" xfId="172"/>
    <cellStyle name="checkExposure 2 2 2" xfId="173"/>
    <cellStyle name="checkExposure 2 3" xfId="174"/>
    <cellStyle name="checkExposure 2 3 2" xfId="175"/>
    <cellStyle name="checkExposure 2 4" xfId="176"/>
    <cellStyle name="checkExposure 3" xfId="177"/>
    <cellStyle name="checkExposure 3 2" xfId="178"/>
    <cellStyle name="checkExposure 4" xfId="179"/>
    <cellStyle name="checkExposure 4 2" xfId="180"/>
    <cellStyle name="checkExposure 5" xfId="181"/>
    <cellStyle name="Cím" xfId="182"/>
    <cellStyle name="Címsor 1" xfId="183"/>
    <cellStyle name="Címsor 2" xfId="184"/>
    <cellStyle name="Címsor 3" xfId="185"/>
    <cellStyle name="Címsor 4" xfId="186"/>
    <cellStyle name="Comma 2" xfId="187"/>
    <cellStyle name="Comma 2 2" xfId="188"/>
    <cellStyle name="Comma 2 2 2" xfId="189"/>
    <cellStyle name="Comma 2 2 2 2" xfId="190"/>
    <cellStyle name="Comma 2 2 2 2 2" xfId="191"/>
    <cellStyle name="Comma 2 2 2 2 2 2" xfId="192"/>
    <cellStyle name="Comma 2 2 2 2 2 2 2" xfId="193"/>
    <cellStyle name="Comma 2 2 2 2 2 3" xfId="194"/>
    <cellStyle name="Comma 2 2 2 2 3" xfId="195"/>
    <cellStyle name="Comma 2 2 2 2 3 2" xfId="196"/>
    <cellStyle name="Comma 2 2 2 2 3 2 2" xfId="197"/>
    <cellStyle name="Comma 2 2 2 2 3 3" xfId="198"/>
    <cellStyle name="Comma 2 2 2 2 4" xfId="199"/>
    <cellStyle name="Comma 2 2 2 2 4 2" xfId="200"/>
    <cellStyle name="Comma 2 2 2 2 5" xfId="201"/>
    <cellStyle name="Comma 2 2 2 3" xfId="202"/>
    <cellStyle name="Comma 2 2 2 3 2" xfId="203"/>
    <cellStyle name="Comma 2 2 2 3 2 2" xfId="204"/>
    <cellStyle name="Comma 2 2 2 3 2 2 2" xfId="205"/>
    <cellStyle name="Comma 2 2 2 3 2 2 2 2" xfId="206"/>
    <cellStyle name="Comma 2 2 2 3 2 2 2 2 2" xfId="207"/>
    <cellStyle name="Comma 2 2 2 3 2 2 2 3" xfId="208"/>
    <cellStyle name="Comma 2 2 2 3 2 2 3" xfId="209"/>
    <cellStyle name="Comma 2 2 2 3 2 2 3 2" xfId="210"/>
    <cellStyle name="Comma 2 2 2 3 2 2 3 2 2" xfId="211"/>
    <cellStyle name="Comma 2 2 2 3 2 2 3 3" xfId="212"/>
    <cellStyle name="Comma 2 2 2 3 2 2 4" xfId="213"/>
    <cellStyle name="Comma 2 2 2 3 2 2 4 2" xfId="214"/>
    <cellStyle name="Comma 2 2 2 3 2 2 5" xfId="215"/>
    <cellStyle name="Comma 2 2 2 3 2 3" xfId="216"/>
    <cellStyle name="Comma 2 2 2 3 2 3 2" xfId="217"/>
    <cellStyle name="Comma 2 2 2 3 2 3 2 2" xfId="218"/>
    <cellStyle name="Comma 2 2 2 3 2 3 2 2 2" xfId="219"/>
    <cellStyle name="Comma 2 2 2 3 2 3 2 3" xfId="220"/>
    <cellStyle name="Comma 2 2 2 3 2 3 3" xfId="221"/>
    <cellStyle name="Comma 2 2 2 3 2 3 3 2" xfId="222"/>
    <cellStyle name="Comma 2 2 2 3 2 3 3 2 2" xfId="223"/>
    <cellStyle name="Comma 2 2 2 3 2 3 3 3" xfId="224"/>
    <cellStyle name="Comma 2 2 2 3 2 3 4" xfId="225"/>
    <cellStyle name="Comma 2 2 2 3 2 3 4 2" xfId="226"/>
    <cellStyle name="Comma 2 2 2 3 2 3 5" xfId="227"/>
    <cellStyle name="Comma 2 2 2 3 2 4" xfId="228"/>
    <cellStyle name="Comma 2 2 2 3 2 4 2" xfId="229"/>
    <cellStyle name="Comma 2 2 2 3 2 4 2 2" xfId="230"/>
    <cellStyle name="Comma 2 2 2 3 2 4 3" xfId="231"/>
    <cellStyle name="Comma 2 2 2 3 2 5" xfId="232"/>
    <cellStyle name="Comma 2 2 2 3 2 5 2" xfId="233"/>
    <cellStyle name="Comma 2 2 2 3 2 5 2 2" xfId="234"/>
    <cellStyle name="Comma 2 2 2 3 2 5 3" xfId="235"/>
    <cellStyle name="Comma 2 2 2 3 2 6" xfId="236"/>
    <cellStyle name="Comma 2 2 2 3 2 6 2" xfId="237"/>
    <cellStyle name="Comma 2 2 2 3 2 7" xfId="238"/>
    <cellStyle name="Comma 2 2 2 3 3" xfId="239"/>
    <cellStyle name="Comma 2 2 2 3 3 2" xfId="240"/>
    <cellStyle name="Comma 2 2 2 3 3 2 2" xfId="241"/>
    <cellStyle name="Comma 2 2 2 3 3 3" xfId="242"/>
    <cellStyle name="Comma 2 2 2 3 4" xfId="243"/>
    <cellStyle name="Comma 2 2 2 3 4 2" xfId="244"/>
    <cellStyle name="Comma 2 2 2 3 4 2 2" xfId="245"/>
    <cellStyle name="Comma 2 2 2 3 4 3" xfId="246"/>
    <cellStyle name="Comma 2 2 2 3 5" xfId="247"/>
    <cellStyle name="Comma 2 2 2 3 5 2" xfId="248"/>
    <cellStyle name="Comma 2 2 2 3 6" xfId="249"/>
    <cellStyle name="Comma 2 2 2 4" xfId="250"/>
    <cellStyle name="Comma 2 2 2 4 2" xfId="251"/>
    <cellStyle name="Comma 2 2 2 4 2 2" xfId="252"/>
    <cellStyle name="Comma 2 2 2 4 3" xfId="253"/>
    <cellStyle name="Comma 2 2 2 5" xfId="254"/>
    <cellStyle name="Comma 2 2 2 5 2" xfId="255"/>
    <cellStyle name="Comma 2 2 2 5 2 2" xfId="256"/>
    <cellStyle name="Comma 2 2 2 5 3" xfId="257"/>
    <cellStyle name="Comma 2 2 2 6" xfId="258"/>
    <cellStyle name="Comma 2 2 2 6 2" xfId="259"/>
    <cellStyle name="Comma 2 2 2 7" xfId="260"/>
    <cellStyle name="Comma 2 2 3" xfId="261"/>
    <cellStyle name="Comma 2 2 3 2" xfId="262"/>
    <cellStyle name="Comma 2 2 3 2 2" xfId="263"/>
    <cellStyle name="Comma 2 2 3 3" xfId="264"/>
    <cellStyle name="Comma 2 2 4" xfId="265"/>
    <cellStyle name="Comma 2 2 4 2" xfId="266"/>
    <cellStyle name="Comma 2 2 4 2 2" xfId="267"/>
    <cellStyle name="Comma 2 2 4 3" xfId="268"/>
    <cellStyle name="Comma 2 2 5" xfId="269"/>
    <cellStyle name="Comma 2 2 5 2" xfId="270"/>
    <cellStyle name="Comma 2 2 6" xfId="271"/>
    <cellStyle name="Comma 2 3" xfId="272"/>
    <cellStyle name="Comma 2 3 2" xfId="273"/>
    <cellStyle name="Comma 2 3 2 2" xfId="274"/>
    <cellStyle name="Comma 2 3 3" xfId="275"/>
    <cellStyle name="Comma 2 4" xfId="276"/>
    <cellStyle name="Comma 2 4 2" xfId="277"/>
    <cellStyle name="Comma 2 4 2 2" xfId="278"/>
    <cellStyle name="Comma 2 4 3" xfId="279"/>
    <cellStyle name="Comma 2 5" xfId="280"/>
    <cellStyle name="Comma 2 5 2" xfId="281"/>
    <cellStyle name="Comma 2 6" xfId="282"/>
    <cellStyle name="Comma 3" xfId="283"/>
    <cellStyle name="Comma 3 2" xfId="284"/>
    <cellStyle name="Comma 3 2 2" xfId="285"/>
    <cellStyle name="Comma 3 2 2 2" xfId="286"/>
    <cellStyle name="Comma 3 2 2 2 2" xfId="287"/>
    <cellStyle name="Comma 3 2 2 3" xfId="288"/>
    <cellStyle name="Comma 3 2 3" xfId="289"/>
    <cellStyle name="Comma 3 2 3 2" xfId="290"/>
    <cellStyle name="Comma 3 2 3 2 2" xfId="291"/>
    <cellStyle name="Comma 3 2 3 3" xfId="292"/>
    <cellStyle name="Comma 3 2 4" xfId="293"/>
    <cellStyle name="Comma 3 2 4 2" xfId="294"/>
    <cellStyle name="Comma 3 2 5" xfId="295"/>
    <cellStyle name="Comma 3 3" xfId="296"/>
    <cellStyle name="Comma 3 3 2" xfId="297"/>
    <cellStyle name="Comma 3 3 2 2" xfId="298"/>
    <cellStyle name="Comma 3 3 3" xfId="299"/>
    <cellStyle name="Comma 3 4" xfId="300"/>
    <cellStyle name="Comma 3 4 2" xfId="301"/>
    <cellStyle name="Comma 3 4 2 2" xfId="302"/>
    <cellStyle name="Comma 3 4 3" xfId="303"/>
    <cellStyle name="Comma 3 5" xfId="304"/>
    <cellStyle name="Comma 3 5 2" xfId="305"/>
    <cellStyle name="Comma 3 6" xfId="306"/>
    <cellStyle name="Comma 4" xfId="307"/>
    <cellStyle name="Comma 4 2" xfId="308"/>
    <cellStyle name="Comma 4 2 2" xfId="309"/>
    <cellStyle name="Comma 4 2 2 2" xfId="310"/>
    <cellStyle name="Comma 4 2 3" xfId="311"/>
    <cellStyle name="Comma 4 3" xfId="312"/>
    <cellStyle name="Comma 4 3 2" xfId="313"/>
    <cellStyle name="Comma 4 3 2 2" xfId="314"/>
    <cellStyle name="Comma 4 3 3" xfId="315"/>
    <cellStyle name="Comma 4 4" xfId="316"/>
    <cellStyle name="Comma 4 4 2" xfId="317"/>
    <cellStyle name="Comma 4 5" xfId="318"/>
    <cellStyle name="Comma 5" xfId="319"/>
    <cellStyle name="Comma 6" xfId="320"/>
    <cellStyle name="Dezimal_Tabelle2" xfId="321"/>
    <cellStyle name="Ellenőrzőcella" xfId="322"/>
    <cellStyle name="Encabezado 4" xfId="323"/>
    <cellStyle name="Énfasis1" xfId="324"/>
    <cellStyle name="Énfasis2" xfId="325"/>
    <cellStyle name="Énfasis3" xfId="326"/>
    <cellStyle name="Énfasis4" xfId="327"/>
    <cellStyle name="Énfasis5" xfId="328"/>
    <cellStyle name="Énfasis6" xfId="329"/>
    <cellStyle name="Entrada" xfId="330"/>
    <cellStyle name="Entrada 2" xfId="331"/>
    <cellStyle name="Entrada 2 2" xfId="332"/>
    <cellStyle name="Entrada 2 2 2" xfId="333"/>
    <cellStyle name="Entrada 2 3" xfId="334"/>
    <cellStyle name="Entrada 2 3 2" xfId="335"/>
    <cellStyle name="Entrada 2 4" xfId="336"/>
    <cellStyle name="Entrada 3" xfId="337"/>
    <cellStyle name="Entrada 3 2" xfId="338"/>
    <cellStyle name="Entrada 4" xfId="339"/>
    <cellStyle name="Entrada 4 2" xfId="340"/>
    <cellStyle name="Entrada 5" xfId="341"/>
    <cellStyle name="Entrada 5 2" xfId="342"/>
    <cellStyle name="Entrada 6" xfId="343"/>
    <cellStyle name="Entrada 7" xfId="344"/>
    <cellStyle name="Explanatory Text 2" xfId="345"/>
    <cellStyle name="Explanatory Text 3" xfId="346"/>
    <cellStyle name="Figyelmeztetés" xfId="347"/>
    <cellStyle name="Good 2" xfId="348"/>
    <cellStyle name="Good 3" xfId="349"/>
    <cellStyle name="greyed" xfId="350"/>
    <cellStyle name="greyed 2" xfId="351"/>
    <cellStyle name="greyed 2 2" xfId="352"/>
    <cellStyle name="greyed 2 2 2" xfId="353"/>
    <cellStyle name="greyed 2 3" xfId="354"/>
    <cellStyle name="greyed 2 3 2" xfId="355"/>
    <cellStyle name="greyed 2 4" xfId="356"/>
    <cellStyle name="greyed 3" xfId="357"/>
    <cellStyle name="greyed 3 2" xfId="358"/>
    <cellStyle name="greyed 3 2 2" xfId="359"/>
    <cellStyle name="greyed 3 3" xfId="360"/>
    <cellStyle name="greyed 3 3 2" xfId="361"/>
    <cellStyle name="greyed 3 4" xfId="362"/>
    <cellStyle name="greyed 4" xfId="363"/>
    <cellStyle name="greyed 4 2" xfId="364"/>
    <cellStyle name="greyed 4 2 2" xfId="365"/>
    <cellStyle name="greyed 4 3" xfId="366"/>
    <cellStyle name="greyed 5" xfId="367"/>
    <cellStyle name="greyed 5 2" xfId="368"/>
    <cellStyle name="greyed 6" xfId="369"/>
    <cellStyle name="greyed 6 2" xfId="370"/>
    <cellStyle name="greyed 7" xfId="371"/>
    <cellStyle name="Heading 1 2" xfId="372"/>
    <cellStyle name="Heading 1 3" xfId="373"/>
    <cellStyle name="Heading 1 4" xfId="374"/>
    <cellStyle name="Heading 2 2" xfId="375"/>
    <cellStyle name="Heading 2 3" xfId="376"/>
    <cellStyle name="Heading 2 4" xfId="377"/>
    <cellStyle name="Heading 3 2" xfId="378"/>
    <cellStyle name="Heading 3 3" xfId="379"/>
    <cellStyle name="Heading 3 4" xfId="380"/>
    <cellStyle name="Heading 4 2" xfId="381"/>
    <cellStyle name="Heading 4 3" xfId="382"/>
    <cellStyle name="Heading 4 4" xfId="383"/>
    <cellStyle name="HeadingTable" xfId="384"/>
    <cellStyle name="HeadingTable 2" xfId="385"/>
    <cellStyle name="HeadingTable 2 2" xfId="386"/>
    <cellStyle name="HeadingTable 3" xfId="387"/>
    <cellStyle name="highlightExposure" xfId="388"/>
    <cellStyle name="highlightExposure 2" xfId="389"/>
    <cellStyle name="highlightExposure 2 2" xfId="390"/>
    <cellStyle name="highlightExposure 2 2 2" xfId="391"/>
    <cellStyle name="highlightExposure 2 3" xfId="392"/>
    <cellStyle name="highlightExposure 2 3 2" xfId="393"/>
    <cellStyle name="highlightExposure 2 4" xfId="394"/>
    <cellStyle name="highlightExposure 3" xfId="395"/>
    <cellStyle name="highlightExposure 3 2" xfId="396"/>
    <cellStyle name="highlightExposure 3 2 2" xfId="397"/>
    <cellStyle name="highlightExposure 3 3" xfId="398"/>
    <cellStyle name="highlightExposure 3 3 2" xfId="399"/>
    <cellStyle name="highlightExposure 3 4" xfId="400"/>
    <cellStyle name="highlightExposure 4" xfId="401"/>
    <cellStyle name="highlightExposure 4 2" xfId="402"/>
    <cellStyle name="highlightExposure 4 2 2" xfId="403"/>
    <cellStyle name="highlightExposure 4 3" xfId="404"/>
    <cellStyle name="highlightExposure 5" xfId="405"/>
    <cellStyle name="highlightExposure 5 2" xfId="406"/>
    <cellStyle name="highlightExposure 6" xfId="407"/>
    <cellStyle name="highlightExposure 6 2" xfId="408"/>
    <cellStyle name="highlightExposure 7" xfId="409"/>
    <cellStyle name="highlightPD" xfId="410"/>
    <cellStyle name="highlightPD 2" xfId="411"/>
    <cellStyle name="highlightPD 2 2" xfId="412"/>
    <cellStyle name="highlightPD 2 2 2" xfId="413"/>
    <cellStyle name="highlightPD 2 3" xfId="414"/>
    <cellStyle name="highlightPD 2 3 2" xfId="415"/>
    <cellStyle name="highlightPD 2 4" xfId="416"/>
    <cellStyle name="highlightPD 3" xfId="417"/>
    <cellStyle name="highlightPD 3 2" xfId="418"/>
    <cellStyle name="highlightPD 3 2 2" xfId="419"/>
    <cellStyle name="highlightPD 3 3" xfId="420"/>
    <cellStyle name="highlightPD 3 3 2" xfId="421"/>
    <cellStyle name="highlightPD 3 4" xfId="422"/>
    <cellStyle name="highlightPD 4" xfId="423"/>
    <cellStyle name="highlightPD 4 2" xfId="424"/>
    <cellStyle name="highlightPD 5" xfId="425"/>
    <cellStyle name="highlightPD 5 2" xfId="426"/>
    <cellStyle name="highlightPD 6" xfId="427"/>
    <cellStyle name="highlightPercentage" xfId="428"/>
    <cellStyle name="highlightPercentage 2" xfId="429"/>
    <cellStyle name="highlightPercentage 2 2" xfId="430"/>
    <cellStyle name="highlightPercentage 2 2 2" xfId="431"/>
    <cellStyle name="highlightPercentage 2 3" xfId="432"/>
    <cellStyle name="highlightPercentage 2 3 2" xfId="433"/>
    <cellStyle name="highlightPercentage 2 4" xfId="434"/>
    <cellStyle name="highlightPercentage 3" xfId="435"/>
    <cellStyle name="highlightPercentage 3 2" xfId="436"/>
    <cellStyle name="highlightPercentage 3 2 2" xfId="437"/>
    <cellStyle name="highlightPercentage 3 3" xfId="438"/>
    <cellStyle name="highlightPercentage 3 3 2" xfId="439"/>
    <cellStyle name="highlightPercentage 3 4" xfId="440"/>
    <cellStyle name="highlightPercentage 4" xfId="441"/>
    <cellStyle name="highlightPercentage 4 2" xfId="442"/>
    <cellStyle name="highlightPercentage 5" xfId="443"/>
    <cellStyle name="highlightPercentage 5 2" xfId="444"/>
    <cellStyle name="highlightPercentage 6" xfId="445"/>
    <cellStyle name="highlightText" xfId="446"/>
    <cellStyle name="highlightText 2" xfId="447"/>
    <cellStyle name="highlightText 2 2" xfId="448"/>
    <cellStyle name="highlightText 2 2 2" xfId="449"/>
    <cellStyle name="highlightText 2 3" xfId="450"/>
    <cellStyle name="highlightText 3" xfId="451"/>
    <cellStyle name="highlightText 3 2" xfId="452"/>
    <cellStyle name="highlightText 4" xfId="453"/>
    <cellStyle name="highlightText 4 2" xfId="454"/>
    <cellStyle name="highlightText 5" xfId="455"/>
    <cellStyle name="Hipervínculo 2" xfId="456"/>
    <cellStyle name="Hivatkozott cella" xfId="457"/>
    <cellStyle name="Hyperlink 2" xfId="458"/>
    <cellStyle name="Hyperlink 3" xfId="459"/>
    <cellStyle name="Hyperlink 3 2" xfId="460"/>
    <cellStyle name="Incorrecto" xfId="461"/>
    <cellStyle name="Input 2" xfId="462"/>
    <cellStyle name="Input 2 2" xfId="463"/>
    <cellStyle name="Input 2 2 2" xfId="464"/>
    <cellStyle name="Input 2 2 2 2" xfId="465"/>
    <cellStyle name="Input 2 2 3" xfId="466"/>
    <cellStyle name="Input 2 2 3 2" xfId="467"/>
    <cellStyle name="Input 2 2 4" xfId="468"/>
    <cellStyle name="Input 2 3" xfId="469"/>
    <cellStyle name="Input 2 3 2" xfId="470"/>
    <cellStyle name="Input 2 4" xfId="471"/>
    <cellStyle name="Input 2 4 2" xfId="472"/>
    <cellStyle name="Input 2 5" xfId="473"/>
    <cellStyle name="Input 2 5 2" xfId="474"/>
    <cellStyle name="Input 2 6" xfId="475"/>
    <cellStyle name="Input 2 7" xfId="476"/>
    <cellStyle name="Input 3" xfId="477"/>
    <cellStyle name="Input 3 2" xfId="478"/>
    <cellStyle name="Input 4" xfId="479"/>
    <cellStyle name="Input 4 2" xfId="480"/>
    <cellStyle name="Input 5" xfId="481"/>
    <cellStyle name="Input 6" xfId="482"/>
    <cellStyle name="inputDate" xfId="483"/>
    <cellStyle name="inputDate 2" xfId="484"/>
    <cellStyle name="inputDate 2 2" xfId="485"/>
    <cellStyle name="inputDate 2 2 2" xfId="486"/>
    <cellStyle name="inputDate 2 3" xfId="487"/>
    <cellStyle name="inputDate 2 3 2" xfId="488"/>
    <cellStyle name="inputDate 2 4" xfId="489"/>
    <cellStyle name="inputDate 3" xfId="490"/>
    <cellStyle name="inputDate 3 2" xfId="491"/>
    <cellStyle name="inputDate 3 2 2" xfId="492"/>
    <cellStyle name="inputDate 3 3" xfId="493"/>
    <cellStyle name="inputDate 3 3 2" xfId="494"/>
    <cellStyle name="inputDate 3 4" xfId="495"/>
    <cellStyle name="inputDate 4" xfId="496"/>
    <cellStyle name="inputDate 4 2" xfId="497"/>
    <cellStyle name="inputDate 5" xfId="498"/>
    <cellStyle name="inputDate 5 2" xfId="499"/>
    <cellStyle name="inputDate 6" xfId="500"/>
    <cellStyle name="inputExposure" xfId="501"/>
    <cellStyle name="inputExposure 2" xfId="502"/>
    <cellStyle name="inputExposure 2 2" xfId="503"/>
    <cellStyle name="inputExposure 2 2 2" xfId="504"/>
    <cellStyle name="inputExposure 2 2 2 2" xfId="505"/>
    <cellStyle name="inputExposure 2 2 3" xfId="506"/>
    <cellStyle name="inputExposure 2 2 3 2" xfId="507"/>
    <cellStyle name="inputExposure 2 2 4" xfId="508"/>
    <cellStyle name="inputExposure 2 3" xfId="509"/>
    <cellStyle name="inputExposure 2 3 2" xfId="510"/>
    <cellStyle name="inputExposure 2 3 2 2" xfId="511"/>
    <cellStyle name="inputExposure 2 3 3" xfId="512"/>
    <cellStyle name="inputExposure 2 3 4" xfId="513"/>
    <cellStyle name="inputExposure 3" xfId="514"/>
    <cellStyle name="inputExposure 3 2" xfId="515"/>
    <cellStyle name="inputExposure 3 2 2" xfId="516"/>
    <cellStyle name="inputExposure 3 3" xfId="517"/>
    <cellStyle name="inputExposure 3 3 2" xfId="518"/>
    <cellStyle name="inputExposure 3 4" xfId="519"/>
    <cellStyle name="inputExposure 4" xfId="520"/>
    <cellStyle name="inputExposure 4 2" xfId="521"/>
    <cellStyle name="inputExposure 4 2 2" xfId="522"/>
    <cellStyle name="inputExposure 4 3" xfId="523"/>
    <cellStyle name="inputMaturity" xfId="524"/>
    <cellStyle name="inputMaturity 2" xfId="525"/>
    <cellStyle name="inputMaturity 2 2" xfId="526"/>
    <cellStyle name="inputMaturity 2 2 2" xfId="527"/>
    <cellStyle name="inputMaturity 2 3" xfId="528"/>
    <cellStyle name="inputMaturity 2 3 2" xfId="529"/>
    <cellStyle name="inputMaturity 2 4" xfId="530"/>
    <cellStyle name="inputMaturity 3" xfId="531"/>
    <cellStyle name="inputMaturity 3 2" xfId="532"/>
    <cellStyle name="inputMaturity 3 2 2" xfId="533"/>
    <cellStyle name="inputMaturity 3 3" xfId="534"/>
    <cellStyle name="inputMaturity 3 3 2" xfId="535"/>
    <cellStyle name="inputMaturity 3 4" xfId="536"/>
    <cellStyle name="inputMaturity 4" xfId="537"/>
    <cellStyle name="inputMaturity 4 2" xfId="538"/>
    <cellStyle name="inputMaturity 5" xfId="539"/>
    <cellStyle name="inputMaturity 5 2" xfId="540"/>
    <cellStyle name="inputMaturity 6" xfId="541"/>
    <cellStyle name="inputParameterE" xfId="542"/>
    <cellStyle name="inputParameterE 2" xfId="543"/>
    <cellStyle name="inputParameterE 2 2" xfId="544"/>
    <cellStyle name="inputParameterE 2 2 2" xfId="545"/>
    <cellStyle name="inputParameterE 2 3" xfId="546"/>
    <cellStyle name="inputParameterE 2 3 2" xfId="547"/>
    <cellStyle name="inputParameterE 2 4" xfId="548"/>
    <cellStyle name="inputParameterE 3" xfId="549"/>
    <cellStyle name="inputParameterE 3 2" xfId="550"/>
    <cellStyle name="inputParameterE 3 2 2" xfId="551"/>
    <cellStyle name="inputParameterE 3 3" xfId="552"/>
    <cellStyle name="inputParameterE 3 3 2" xfId="553"/>
    <cellStyle name="inputParameterE 3 4" xfId="554"/>
    <cellStyle name="inputParameterE 4" xfId="555"/>
    <cellStyle name="inputParameterE 4 2" xfId="556"/>
    <cellStyle name="inputParameterE 5" xfId="557"/>
    <cellStyle name="inputParameterE 5 2" xfId="558"/>
    <cellStyle name="inputParameterE 6" xfId="559"/>
    <cellStyle name="inputPD" xfId="560"/>
    <cellStyle name="inputPD 2" xfId="561"/>
    <cellStyle name="inputPD 2 2" xfId="562"/>
    <cellStyle name="inputPD 2 2 2" xfId="563"/>
    <cellStyle name="inputPD 2 3" xfId="564"/>
    <cellStyle name="inputPD 2 3 2" xfId="565"/>
    <cellStyle name="inputPD 2 4" xfId="566"/>
    <cellStyle name="inputPD 3" xfId="567"/>
    <cellStyle name="inputPD 3 2" xfId="568"/>
    <cellStyle name="inputPD 3 2 2" xfId="569"/>
    <cellStyle name="inputPD 3 3" xfId="570"/>
    <cellStyle name="inputPD 3 3 2" xfId="571"/>
    <cellStyle name="inputPD 3 4" xfId="572"/>
    <cellStyle name="inputPD 4" xfId="573"/>
    <cellStyle name="inputPD 4 2" xfId="574"/>
    <cellStyle name="inputPD 5" xfId="575"/>
    <cellStyle name="inputPD 5 2" xfId="576"/>
    <cellStyle name="inputPD 6" xfId="577"/>
    <cellStyle name="inputPercentage" xfId="578"/>
    <cellStyle name="inputPercentage 2" xfId="579"/>
    <cellStyle name="inputPercentage 2 2" xfId="580"/>
    <cellStyle name="inputPercentage 2 2 2" xfId="581"/>
    <cellStyle name="inputPercentage 2 3" xfId="582"/>
    <cellStyle name="inputPercentage 3" xfId="583"/>
    <cellStyle name="inputPercentage 3 2" xfId="584"/>
    <cellStyle name="inputPercentage 4" xfId="585"/>
    <cellStyle name="inputPercentageL" xfId="586"/>
    <cellStyle name="inputPercentageL 2" xfId="587"/>
    <cellStyle name="inputPercentageL 2 2" xfId="588"/>
    <cellStyle name="inputPercentageL 2 2 2" xfId="589"/>
    <cellStyle name="inputPercentageL 2 3" xfId="590"/>
    <cellStyle name="inputPercentageL 2 3 2" xfId="591"/>
    <cellStyle name="inputPercentageL 2 4" xfId="592"/>
    <cellStyle name="inputPercentageL 3" xfId="593"/>
    <cellStyle name="inputPercentageL 3 2" xfId="594"/>
    <cellStyle name="inputPercentageL 3 2 2" xfId="595"/>
    <cellStyle name="inputPercentageL 3 3" xfId="596"/>
    <cellStyle name="inputPercentageL 3 3 2" xfId="597"/>
    <cellStyle name="inputPercentageL 3 4" xfId="598"/>
    <cellStyle name="inputPercentageL 4" xfId="599"/>
    <cellStyle name="inputPercentageL 4 2" xfId="600"/>
    <cellStyle name="inputPercentageL 5" xfId="601"/>
    <cellStyle name="inputPercentageL 5 2" xfId="602"/>
    <cellStyle name="inputPercentageL 6" xfId="603"/>
    <cellStyle name="inputPercentageS" xfId="604"/>
    <cellStyle name="inputPercentageS 2" xfId="605"/>
    <cellStyle name="inputPercentageS 2 2" xfId="606"/>
    <cellStyle name="inputPercentageS 2 2 2" xfId="607"/>
    <cellStyle name="inputPercentageS 2 3" xfId="608"/>
    <cellStyle name="inputPercentageS 3" xfId="609"/>
    <cellStyle name="inputPercentageS 3 2" xfId="610"/>
    <cellStyle name="inputPercentageS 4" xfId="611"/>
    <cellStyle name="inputSelection" xfId="612"/>
    <cellStyle name="inputSelection 2" xfId="613"/>
    <cellStyle name="inputSelection 2 2" xfId="614"/>
    <cellStyle name="inputSelection 2 2 2" xfId="615"/>
    <cellStyle name="inputSelection 2 2 2 2" xfId="616"/>
    <cellStyle name="inputSelection 2 2 3" xfId="617"/>
    <cellStyle name="inputSelection 2 2 3 2" xfId="618"/>
    <cellStyle name="inputSelection 2 2 4" xfId="619"/>
    <cellStyle name="inputSelection 2 3" xfId="620"/>
    <cellStyle name="inputSelection 2 3 2" xfId="621"/>
    <cellStyle name="inputSelection 2 4" xfId="622"/>
    <cellStyle name="inputSelection 2 4 2" xfId="623"/>
    <cellStyle name="inputSelection 2 5" xfId="624"/>
    <cellStyle name="inputSelection 3" xfId="625"/>
    <cellStyle name="inputSelection 3 2" xfId="626"/>
    <cellStyle name="inputSelection 3 2 2" xfId="627"/>
    <cellStyle name="inputSelection 3 3" xfId="628"/>
    <cellStyle name="inputSelection 3 3 2" xfId="629"/>
    <cellStyle name="inputSelection 3 4" xfId="630"/>
    <cellStyle name="inputSelection 4" xfId="631"/>
    <cellStyle name="inputSelection 4 2" xfId="632"/>
    <cellStyle name="inputSelection 5" xfId="633"/>
    <cellStyle name="inputSelection 5 2" xfId="634"/>
    <cellStyle name="inputSelection 6" xfId="635"/>
    <cellStyle name="inputText" xfId="636"/>
    <cellStyle name="inputText 2" xfId="637"/>
    <cellStyle name="inputText 2 2" xfId="638"/>
    <cellStyle name="inputText 2 2 2" xfId="639"/>
    <cellStyle name="inputText 2 3" xfId="640"/>
    <cellStyle name="inputText 2 3 2" xfId="641"/>
    <cellStyle name="inputText 2 4" xfId="642"/>
    <cellStyle name="inputText 3" xfId="643"/>
    <cellStyle name="inputText 3 2" xfId="644"/>
    <cellStyle name="inputText 3 2 2" xfId="645"/>
    <cellStyle name="inputText 3 3" xfId="646"/>
    <cellStyle name="inputText 3 3 2" xfId="647"/>
    <cellStyle name="inputText 3 4" xfId="648"/>
    <cellStyle name="inputText 4" xfId="649"/>
    <cellStyle name="inputText 4 2" xfId="650"/>
    <cellStyle name="inputText 5" xfId="651"/>
    <cellStyle name="inputText 5 2" xfId="652"/>
    <cellStyle name="inputText 6" xfId="653"/>
    <cellStyle name="Jegyzet" xfId="654"/>
    <cellStyle name="Jegyzet 2" xfId="655"/>
    <cellStyle name="Jegyzet 2 2" xfId="656"/>
    <cellStyle name="Jegyzet 2 2 2" xfId="657"/>
    <cellStyle name="Jegyzet 2 3" xfId="658"/>
    <cellStyle name="Jegyzet 2 3 2" xfId="659"/>
    <cellStyle name="Jegyzet 2 4" xfId="660"/>
    <cellStyle name="Jegyzet 3" xfId="661"/>
    <cellStyle name="Jegyzet 3 2" xfId="662"/>
    <cellStyle name="Jegyzet 4" xfId="663"/>
    <cellStyle name="Jegyzet 4 2" xfId="664"/>
    <cellStyle name="Jegyzet 5" xfId="665"/>
    <cellStyle name="Jelölőszín (1)" xfId="666"/>
    <cellStyle name="Jelölőszín (2)" xfId="667"/>
    <cellStyle name="Jelölőszín (3)" xfId="668"/>
    <cellStyle name="Jelölőszín (4)" xfId="669"/>
    <cellStyle name="Jelölőszín (5)" xfId="670"/>
    <cellStyle name="Jelölőszín (6)" xfId="671"/>
    <cellStyle name="Jó" xfId="672"/>
    <cellStyle name="Kimenet" xfId="673"/>
    <cellStyle name="Kimenet 2" xfId="674"/>
    <cellStyle name="Kimenet 2 2" xfId="675"/>
    <cellStyle name="Kimenet 2 2 2" xfId="676"/>
    <cellStyle name="Kimenet 2 3" xfId="677"/>
    <cellStyle name="Kimenet 2 3 2" xfId="678"/>
    <cellStyle name="Kimenet 2 4" xfId="679"/>
    <cellStyle name="Kimenet 3" xfId="680"/>
    <cellStyle name="Kimenet 3 2" xfId="681"/>
    <cellStyle name="Kimenet 4" xfId="682"/>
    <cellStyle name="Kimenet 4 2" xfId="683"/>
    <cellStyle name="Kimenet 5" xfId="684"/>
    <cellStyle name="Lien hypertexte 2" xfId="685"/>
    <cellStyle name="Lien hypertexte 3" xfId="686"/>
    <cellStyle name="Linked Cell 2" xfId="687"/>
    <cellStyle name="Linked Cell 3" xfId="688"/>
    <cellStyle name="Magyarázó szöveg" xfId="689"/>
    <cellStyle name="Millares 2" xfId="690"/>
    <cellStyle name="Millares 2 2" xfId="691"/>
    <cellStyle name="Millares 3" xfId="692"/>
    <cellStyle name="Millares 3 2" xfId="693"/>
    <cellStyle name="Navadno_List1" xfId="694"/>
    <cellStyle name="Neutral 2" xfId="695"/>
    <cellStyle name="Normal" xfId="0" builtinId="0"/>
    <cellStyle name="Normal 10" xfId="1"/>
    <cellStyle name="Normal 11" xfId="696"/>
    <cellStyle name="Normal 12" xfId="697"/>
    <cellStyle name="Normal 12 2" xfId="698"/>
    <cellStyle name="Normal 12 2 2" xfId="699"/>
    <cellStyle name="Normal 12 2 2 2" xfId="700"/>
    <cellStyle name="Normal 12 2 3" xfId="701"/>
    <cellStyle name="Normal 12 3" xfId="702"/>
    <cellStyle name="Normal 12 3 2" xfId="703"/>
    <cellStyle name="Normal 12 3 2 2" xfId="704"/>
    <cellStyle name="Normal 12 3 3" xfId="705"/>
    <cellStyle name="Normal 12 4" xfId="706"/>
    <cellStyle name="Normal 12 4 2" xfId="707"/>
    <cellStyle name="Normal 12 5" xfId="708"/>
    <cellStyle name="Normal 13" xfId="709"/>
    <cellStyle name="Normal 13 2" xfId="710"/>
    <cellStyle name="Normal 13 2 2" xfId="711"/>
    <cellStyle name="Normal 13 2 2 2" xfId="712"/>
    <cellStyle name="Normal 13 2 2 2 2" xfId="713"/>
    <cellStyle name="Normal 13 2 2 3" xfId="714"/>
    <cellStyle name="Normal 13 2 3" xfId="715"/>
    <cellStyle name="Normal 13 2 3 2" xfId="716"/>
    <cellStyle name="Normal 13 2 4" xfId="717"/>
    <cellStyle name="Normal 13 3" xfId="718"/>
    <cellStyle name="Normal 13 3 2" xfId="719"/>
    <cellStyle name="Normal 13 4" xfId="720"/>
    <cellStyle name="Normal 14" xfId="721"/>
    <cellStyle name="Normal 14 2" xfId="722"/>
    <cellStyle name="Normal 14 2 2" xfId="723"/>
    <cellStyle name="Normal 14 2 2 2" xfId="724"/>
    <cellStyle name="Normal 14 2 3" xfId="725"/>
    <cellStyle name="Normal 14 3" xfId="726"/>
    <cellStyle name="Normal 14 3 2" xfId="727"/>
    <cellStyle name="Normal 14 4" xfId="728"/>
    <cellStyle name="Normal 15" xfId="729"/>
    <cellStyle name="Normal 15 2" xfId="730"/>
    <cellStyle name="Normal 15 3" xfId="8"/>
    <cellStyle name="Normal 15 4" xfId="12"/>
    <cellStyle name="Normal 15 5" xfId="731"/>
    <cellStyle name="Normal 2" xfId="732"/>
    <cellStyle name="Normal 2 2" xfId="7"/>
    <cellStyle name="Normal 2 2 2" xfId="9"/>
    <cellStyle name="Normal 2 2 3" xfId="733"/>
    <cellStyle name="Normal 2 2 3 2" xfId="734"/>
    <cellStyle name="Normal 2 2_COREP GL04rev3" xfId="735"/>
    <cellStyle name="Normal 2 3" xfId="10"/>
    <cellStyle name="Normal 2 4" xfId="736"/>
    <cellStyle name="Normal 2 4 2" xfId="737"/>
    <cellStyle name="Normal 2 4 2 2" xfId="738"/>
    <cellStyle name="Normal 2 4 2 2 2" xfId="739"/>
    <cellStyle name="Normal 2 4 2 3" xfId="740"/>
    <cellStyle name="Normal 2 4 3" xfId="741"/>
    <cellStyle name="Normal 2 4 3 2" xfId="742"/>
    <cellStyle name="Normal 2 4 3 2 2" xfId="743"/>
    <cellStyle name="Normal 2 4 3 3" xfId="744"/>
    <cellStyle name="Normal 2 4 4" xfId="745"/>
    <cellStyle name="Normal 2 4 4 2" xfId="746"/>
    <cellStyle name="Normal 2 4 5" xfId="747"/>
    <cellStyle name="Normal 2 5" xfId="748"/>
    <cellStyle name="Normal 2 5 2" xfId="749"/>
    <cellStyle name="Normal 2 5 2 2" xfId="750"/>
    <cellStyle name="Normal 2 5 2 2 2" xfId="751"/>
    <cellStyle name="Normal 2 5 2 3" xfId="752"/>
    <cellStyle name="Normal 2 5 3" xfId="753"/>
    <cellStyle name="Normal 2 5 3 2" xfId="754"/>
    <cellStyle name="Normal 2 5 3 2 2" xfId="755"/>
    <cellStyle name="Normal 2 5 3 3" xfId="756"/>
    <cellStyle name="Normal 2 5 4" xfId="757"/>
    <cellStyle name="Normal 2 5 4 2" xfId="758"/>
    <cellStyle name="Normal 2 5 5" xfId="759"/>
    <cellStyle name="Normal 2 5 5 2" xfId="760"/>
    <cellStyle name="Normal 2 5 6" xfId="761"/>
    <cellStyle name="Normal 2 6" xfId="762"/>
    <cellStyle name="Normal 2 6 2" xfId="763"/>
    <cellStyle name="Normal 2 6 2 2" xfId="764"/>
    <cellStyle name="Normal 2 6 2 2 2" xfId="765"/>
    <cellStyle name="Normal 2 6 2 2 2 2" xfId="766"/>
    <cellStyle name="Normal 2 6 2 2 2 2 2" xfId="767"/>
    <cellStyle name="Normal 2 6 2 2 2 3" xfId="768"/>
    <cellStyle name="Normal 2 6 2 2 3" xfId="769"/>
    <cellStyle name="Normal 2 6 2 2 3 2" xfId="770"/>
    <cellStyle name="Normal 2 6 2 2 3 2 2" xfId="771"/>
    <cellStyle name="Normal 2 6 2 2 3 3" xfId="772"/>
    <cellStyle name="Normal 2 6 2 2 4" xfId="773"/>
    <cellStyle name="Normal 2 6 2 2 4 2" xfId="774"/>
    <cellStyle name="Normal 2 6 2 2 5" xfId="775"/>
    <cellStyle name="Normal 2 6 2 3" xfId="776"/>
    <cellStyle name="Normal 2 6 2 3 2" xfId="777"/>
    <cellStyle name="Normal 2 6 2 3 2 2" xfId="778"/>
    <cellStyle name="Normal 2 6 2 3 2 2 2" xfId="779"/>
    <cellStyle name="Normal 2 6 2 3 2 2 2 2" xfId="780"/>
    <cellStyle name="Normal 2 6 2 3 2 2 2 2 2" xfId="781"/>
    <cellStyle name="Normal 2 6 2 3 2 2 2 3" xfId="782"/>
    <cellStyle name="Normal 2 6 2 3 2 2 3" xfId="783"/>
    <cellStyle name="Normal 2 6 2 3 2 2 3 2" xfId="784"/>
    <cellStyle name="Normal 2 6 2 3 2 2 3 2 2" xfId="785"/>
    <cellStyle name="Normal 2 6 2 3 2 2 3 3" xfId="786"/>
    <cellStyle name="Normal 2 6 2 3 2 2 4" xfId="787"/>
    <cellStyle name="Normal 2 6 2 3 2 2 4 2" xfId="788"/>
    <cellStyle name="Normal 2 6 2 3 2 2 5" xfId="789"/>
    <cellStyle name="Normal 2 6 2 3 2 3" xfId="790"/>
    <cellStyle name="Normal 2 6 2 3 2 3 2" xfId="791"/>
    <cellStyle name="Normal 2 6 2 3 2 3 2 2" xfId="792"/>
    <cellStyle name="Normal 2 6 2 3 2 3 2 2 2" xfId="793"/>
    <cellStyle name="Normal 2 6 2 3 2 3 2 3" xfId="794"/>
    <cellStyle name="Normal 2 6 2 3 2 3 3" xfId="795"/>
    <cellStyle name="Normal 2 6 2 3 2 3 3 2" xfId="796"/>
    <cellStyle name="Normal 2 6 2 3 2 3 3 2 2" xfId="797"/>
    <cellStyle name="Normal 2 6 2 3 2 3 3 3" xfId="798"/>
    <cellStyle name="Normal 2 6 2 3 2 3 4" xfId="799"/>
    <cellStyle name="Normal 2 6 2 3 2 3 4 2" xfId="800"/>
    <cellStyle name="Normal 2 6 2 3 2 3 5" xfId="801"/>
    <cellStyle name="Normal 2 6 2 3 2 4" xfId="802"/>
    <cellStyle name="Normal 2 6 2 3 2 4 2" xfId="803"/>
    <cellStyle name="Normal 2 6 2 3 2 4 2 2" xfId="804"/>
    <cellStyle name="Normal 2 6 2 3 2 4 3" xfId="805"/>
    <cellStyle name="Normal 2 6 2 3 2 5" xfId="806"/>
    <cellStyle name="Normal 2 6 2 3 2 5 2" xfId="807"/>
    <cellStyle name="Normal 2 6 2 3 2 5 2 2" xfId="808"/>
    <cellStyle name="Normal 2 6 2 3 2 5 3" xfId="809"/>
    <cellStyle name="Normal 2 6 2 3 2 6" xfId="810"/>
    <cellStyle name="Normal 2 6 2 3 2 6 2" xfId="811"/>
    <cellStyle name="Normal 2 6 2 3 2 7" xfId="812"/>
    <cellStyle name="Normal 2 6 2 3 3" xfId="813"/>
    <cellStyle name="Normal 2 6 2 3 3 2" xfId="814"/>
    <cellStyle name="Normal 2 6 2 3 3 2 2" xfId="815"/>
    <cellStyle name="Normal 2 6 2 3 3 3" xfId="816"/>
    <cellStyle name="Normal 2 6 2 3 4" xfId="817"/>
    <cellStyle name="Normal 2 6 2 3 4 2" xfId="818"/>
    <cellStyle name="Normal 2 6 2 3 4 2 2" xfId="819"/>
    <cellStyle name="Normal 2 6 2 3 4 3" xfId="820"/>
    <cellStyle name="Normal 2 6 2 3 5" xfId="821"/>
    <cellStyle name="Normal 2 6 2 3 5 2" xfId="822"/>
    <cellStyle name="Normal 2 6 2 3 6" xfId="823"/>
    <cellStyle name="Normal 2 6 2 4" xfId="824"/>
    <cellStyle name="Normal 2 6 2 4 2" xfId="825"/>
    <cellStyle name="Normal 2 6 2 4 2 2" xfId="826"/>
    <cellStyle name="Normal 2 6 2 4 3" xfId="827"/>
    <cellStyle name="Normal 2 6 2 5" xfId="828"/>
    <cellStyle name="Normal 2 6 2 5 2" xfId="829"/>
    <cellStyle name="Normal 2 6 2 5 2 2" xfId="830"/>
    <cellStyle name="Normal 2 6 2 5 3" xfId="831"/>
    <cellStyle name="Normal 2 6 2 6" xfId="832"/>
    <cellStyle name="Normal 2 6 2 6 2" xfId="833"/>
    <cellStyle name="Normal 2 6 2 7" xfId="834"/>
    <cellStyle name="Normal 2 6 3" xfId="835"/>
    <cellStyle name="Normal 2 6 3 2" xfId="836"/>
    <cellStyle name="Normal 2 6 3 2 2" xfId="837"/>
    <cellStyle name="Normal 2 6 3 3" xfId="838"/>
    <cellStyle name="Normal 2 6 4" xfId="839"/>
    <cellStyle name="Normal 2 6 4 2" xfId="840"/>
    <cellStyle name="Normal 2 6 4 2 2" xfId="841"/>
    <cellStyle name="Normal 2 6 4 3" xfId="842"/>
    <cellStyle name="Normal 2 6 5" xfId="843"/>
    <cellStyle name="Normal 2 6 5 2" xfId="844"/>
    <cellStyle name="Normal 2 6 6" xfId="845"/>
    <cellStyle name="Normal 2_~0149226" xfId="846"/>
    <cellStyle name="Normal 3" xfId="847"/>
    <cellStyle name="Normal 3 2" xfId="848"/>
    <cellStyle name="Normal 3 2 2" xfId="849"/>
    <cellStyle name="Normal 3 3" xfId="850"/>
    <cellStyle name="Normal 3 4" xfId="851"/>
    <cellStyle name="Normal 3_~1520012" xfId="852"/>
    <cellStyle name="Normal 4" xfId="853"/>
    <cellStyle name="Normal 4 2" xfId="854"/>
    <cellStyle name="Normal 4 3" xfId="855"/>
    <cellStyle name="Normal 5" xfId="856"/>
    <cellStyle name="Normal 5 2" xfId="857"/>
    <cellStyle name="Normal 5 2 2" xfId="858"/>
    <cellStyle name="Normal 5 2 2 2" xfId="859"/>
    <cellStyle name="Normal 5 2 2 2 2" xfId="860"/>
    <cellStyle name="Normal 5 2 2 3" xfId="861"/>
    <cellStyle name="Normal 5 2 3" xfId="862"/>
    <cellStyle name="Normal 5 2 3 2" xfId="863"/>
    <cellStyle name="Normal 5 2 3 2 2" xfId="864"/>
    <cellStyle name="Normal 5 2 3 3" xfId="865"/>
    <cellStyle name="Normal 5 2 4" xfId="866"/>
    <cellStyle name="Normal 5 2 5" xfId="867"/>
    <cellStyle name="Normal 5 2 5 2" xfId="868"/>
    <cellStyle name="Normal 5 2 6" xfId="869"/>
    <cellStyle name="Normal 5 3" xfId="870"/>
    <cellStyle name="Normal 5 3 2" xfId="871"/>
    <cellStyle name="Normal 5 3 2 2" xfId="872"/>
    <cellStyle name="Normal 5 3 3" xfId="873"/>
    <cellStyle name="Normal 5 4" xfId="874"/>
    <cellStyle name="Normal 5 4 2" xfId="875"/>
    <cellStyle name="Normal 5 4 2 2" xfId="876"/>
    <cellStyle name="Normal 5 4 3" xfId="877"/>
    <cellStyle name="Normal 5 5" xfId="878"/>
    <cellStyle name="Normal 5 6" xfId="879"/>
    <cellStyle name="Normal 5 6 2" xfId="880"/>
    <cellStyle name="Normal 5 7" xfId="881"/>
    <cellStyle name="Normal 5 7 2" xfId="882"/>
    <cellStyle name="Normal 5 8" xfId="883"/>
    <cellStyle name="Normal 5_20130128_ITS on reporting_Annex I_CA" xfId="884"/>
    <cellStyle name="Normal 6" xfId="885"/>
    <cellStyle name="Normal 6 2" xfId="886"/>
    <cellStyle name="Normal 6 2 2" xfId="887"/>
    <cellStyle name="Normal 6 2 2 2" xfId="888"/>
    <cellStyle name="Normal 6 2 3" xfId="889"/>
    <cellStyle name="Normal 6 3" xfId="890"/>
    <cellStyle name="Normal 6 3 2" xfId="891"/>
    <cellStyle name="Normal 6 3 2 2" xfId="892"/>
    <cellStyle name="Normal 6 3 3" xfId="893"/>
    <cellStyle name="Normal 6 4" xfId="894"/>
    <cellStyle name="Normal 6 5" xfId="895"/>
    <cellStyle name="Normal 6 5 2" xfId="896"/>
    <cellStyle name="Normal 6 6" xfId="897"/>
    <cellStyle name="Normal 7" xfId="898"/>
    <cellStyle name="Normal 7 2" xfId="899"/>
    <cellStyle name="Normal 7 3" xfId="900"/>
    <cellStyle name="Normal 7 3 2" xfId="901"/>
    <cellStyle name="Normal 7 3 2 2" xfId="902"/>
    <cellStyle name="Normal 7 3 3" xfId="903"/>
    <cellStyle name="Normal 7 4" xfId="904"/>
    <cellStyle name="Normal 7 4 2" xfId="905"/>
    <cellStyle name="Normal 7 4 2 2" xfId="906"/>
    <cellStyle name="Normal 7 4 3" xfId="907"/>
    <cellStyle name="Normal 7 5" xfId="908"/>
    <cellStyle name="Normal 7 5 2" xfId="909"/>
    <cellStyle name="Normal 7 6" xfId="910"/>
    <cellStyle name="Normal 7 6 2" xfId="911"/>
    <cellStyle name="Normal 7 7" xfId="912"/>
    <cellStyle name="Normal 7 7 2" xfId="913"/>
    <cellStyle name="Normal 7 8" xfId="914"/>
    <cellStyle name="Normal 7 9" xfId="915"/>
    <cellStyle name="Normal 8" xfId="916"/>
    <cellStyle name="Normal 8 10" xfId="917"/>
    <cellStyle name="Normal 8 2" xfId="918"/>
    <cellStyle name="Normal 8 2 2" xfId="919"/>
    <cellStyle name="Normal 8 2 2 2" xfId="920"/>
    <cellStyle name="Normal 8 2 2 2 2" xfId="921"/>
    <cellStyle name="Normal 8 2 2 2 2 2" xfId="922"/>
    <cellStyle name="Normal 8 2 2 2 3" xfId="923"/>
    <cellStyle name="Normal 8 2 2 3" xfId="924"/>
    <cellStyle name="Normal 8 2 2 3 2" xfId="925"/>
    <cellStyle name="Normal 8 2 2 3 2 2" xfId="926"/>
    <cellStyle name="Normal 8 2 2 3 3" xfId="927"/>
    <cellStyle name="Normal 8 2 2 4" xfId="928"/>
    <cellStyle name="Normal 8 2 2 4 2" xfId="929"/>
    <cellStyle name="Normal 8 2 2 4 2 2" xfId="930"/>
    <cellStyle name="Normal 8 2 2 4 2 2 2" xfId="931"/>
    <cellStyle name="Normal 8 2 2 4 2 3" xfId="932"/>
    <cellStyle name="Normal 8 2 2 4 3" xfId="933"/>
    <cellStyle name="Normal 8 2 2 4 3 2" xfId="934"/>
    <cellStyle name="Normal 8 2 2 4 4" xfId="935"/>
    <cellStyle name="Normal 8 2 2 5" xfId="936"/>
    <cellStyle name="Normal 8 2 2 5 2" xfId="937"/>
    <cellStyle name="Normal 8 2 2 5 2 2" xfId="938"/>
    <cellStyle name="Normal 8 2 2 5 3" xfId="939"/>
    <cellStyle name="Normal 8 2 2 6" xfId="940"/>
    <cellStyle name="Normal 8 2 2 6 2" xfId="941"/>
    <cellStyle name="Normal 8 2 2 7" xfId="942"/>
    <cellStyle name="Normal 8 2 3" xfId="943"/>
    <cellStyle name="Normal 8 2 3 2" xfId="944"/>
    <cellStyle name="Normal 8 2 3 2 2" xfId="945"/>
    <cellStyle name="Normal 8 2 3 3" xfId="946"/>
    <cellStyle name="Normal 8 2 4" xfId="947"/>
    <cellStyle name="Normal 8 2 4 2" xfId="948"/>
    <cellStyle name="Normal 8 2 4 2 2" xfId="949"/>
    <cellStyle name="Normal 8 2 4 3" xfId="950"/>
    <cellStyle name="Normal 8 2 5" xfId="951"/>
    <cellStyle name="Normal 8 2 5 2" xfId="952"/>
    <cellStyle name="Normal 8 2 5 2 2" xfId="953"/>
    <cellStyle name="Normal 8 2 5 2 2 2" xfId="954"/>
    <cellStyle name="Normal 8 2 5 2 3" xfId="955"/>
    <cellStyle name="Normal 8 2 5 3" xfId="956"/>
    <cellStyle name="Normal 8 2 5 3 2" xfId="957"/>
    <cellStyle name="Normal 8 2 5 4" xfId="958"/>
    <cellStyle name="Normal 8 2 6" xfId="959"/>
    <cellStyle name="Normal 8 2 6 2" xfId="3"/>
    <cellStyle name="Normal 8 2 6 2 2" xfId="960"/>
    <cellStyle name="Normal 8 2 6 2 3" xfId="11"/>
    <cellStyle name="Normal 8 2 6 3" xfId="961"/>
    <cellStyle name="Normal 8 2 6 4" xfId="6"/>
    <cellStyle name="Normal 8 2 7" xfId="962"/>
    <cellStyle name="Normal 8 2 7 2" xfId="963"/>
    <cellStyle name="Normal 8 2 7 2 2" xfId="964"/>
    <cellStyle name="Normal 8 2 7 2 2 2" xfId="965"/>
    <cellStyle name="Normal 8 2 7 2 2 2 2" xfId="966"/>
    <cellStyle name="Normal 8 2 7 2 2 3" xfId="967"/>
    <cellStyle name="Normal 8 2 7 2 3" xfId="968"/>
    <cellStyle name="Normal 8 2 7 2 3 2" xfId="969"/>
    <cellStyle name="Normal 8 2 7 2 4" xfId="970"/>
    <cellStyle name="Normal 8 2 7 3" xfId="971"/>
    <cellStyle name="Normal 8 2 7 3 2" xfId="972"/>
    <cellStyle name="Normal 8 2 7 4" xfId="973"/>
    <cellStyle name="Normal 8 2 8" xfId="974"/>
    <cellStyle name="Normal 8 2 8 2" xfId="975"/>
    <cellStyle name="Normal 8 2 9" xfId="976"/>
    <cellStyle name="Normal 8 3" xfId="977"/>
    <cellStyle name="Normal 8 3 2" xfId="978"/>
    <cellStyle name="Normal 8 3 2 2" xfId="979"/>
    <cellStyle name="Normal 8 3 2 2 2" xfId="980"/>
    <cellStyle name="Normal 8 3 2 2 2 2" xfId="981"/>
    <cellStyle name="Normal 8 3 2 2 3" xfId="982"/>
    <cellStyle name="Normal 8 3 2 3" xfId="983"/>
    <cellStyle name="Normal 8 3 2 3 2" xfId="984"/>
    <cellStyle name="Normal 8 3 2 3 2 2" xfId="985"/>
    <cellStyle name="Normal 8 3 2 3 3" xfId="986"/>
    <cellStyle name="Normal 8 3 2 4" xfId="987"/>
    <cellStyle name="Normal 8 3 2 4 2" xfId="988"/>
    <cellStyle name="Normal 8 3 2 5" xfId="989"/>
    <cellStyle name="Normal 8 3 3" xfId="990"/>
    <cellStyle name="Normal 8 3 3 2" xfId="991"/>
    <cellStyle name="Normal 8 3 3 2 2" xfId="992"/>
    <cellStyle name="Normal 8 3 3 2 2 2" xfId="993"/>
    <cellStyle name="Normal 8 3 3 2 3" xfId="994"/>
    <cellStyle name="Normal 8 3 3 3" xfId="995"/>
    <cellStyle name="Normal 8 3 3 3 2" xfId="996"/>
    <cellStyle name="Normal 8 3 3 3 2 2" xfId="997"/>
    <cellStyle name="Normal 8 3 3 3 3" xfId="998"/>
    <cellStyle name="Normal 8 3 3 4" xfId="999"/>
    <cellStyle name="Normal 8 3 3 4 2" xfId="1000"/>
    <cellStyle name="Normal 8 3 3 5" xfId="1001"/>
    <cellStyle name="Normal 8 3 4" xfId="1002"/>
    <cellStyle name="Normal 8 3 4 2" xfId="1003"/>
    <cellStyle name="Normal 8 3 4 2 2" xfId="1004"/>
    <cellStyle name="Normal 8 3 4 3" xfId="1005"/>
    <cellStyle name="Normal 8 3 5" xfId="1006"/>
    <cellStyle name="Normal 8 3 5 2" xfId="1007"/>
    <cellStyle name="Normal 8 3 5 2 2" xfId="1008"/>
    <cellStyle name="Normal 8 3 5 3" xfId="1009"/>
    <cellStyle name="Normal 8 3 6" xfId="1010"/>
    <cellStyle name="Normal 8 3 6 2" xfId="1011"/>
    <cellStyle name="Normal 8 3 7" xfId="1012"/>
    <cellStyle name="Normal 8 4" xfId="1013"/>
    <cellStyle name="Normal 8 4 2" xfId="1014"/>
    <cellStyle name="Normal 8 4 2 2" xfId="1015"/>
    <cellStyle name="Normal 8 4 3" xfId="1016"/>
    <cellStyle name="Normal 8 5" xfId="1017"/>
    <cellStyle name="Normal 8 5 2" xfId="1018"/>
    <cellStyle name="Normal 8 5 2 2" xfId="1019"/>
    <cellStyle name="Normal 8 5 3" xfId="1020"/>
    <cellStyle name="Normal 8 6" xfId="1021"/>
    <cellStyle name="Normal 8 6 2" xfId="1022"/>
    <cellStyle name="Normal 8 6 2 2" xfId="1023"/>
    <cellStyle name="Normal 8 6 2 2 2" xfId="1024"/>
    <cellStyle name="Normal 8 6 2 3" xfId="1025"/>
    <cellStyle name="Normal 8 6 3" xfId="1026"/>
    <cellStyle name="Normal 8 6 3 2" xfId="1027"/>
    <cellStyle name="Normal 8 6 3 2 2" xfId="1028"/>
    <cellStyle name="Normal 8 6 3 2 2 2" xfId="1029"/>
    <cellStyle name="Normal 8 6 3 2 3" xfId="1030"/>
    <cellStyle name="Normal 8 6 3 3" xfId="1031"/>
    <cellStyle name="Normal 8 6 3 3 2" xfId="1032"/>
    <cellStyle name="Normal 8 6 3 4" xfId="1033"/>
    <cellStyle name="Normal 8 6 4" xfId="1034"/>
    <cellStyle name="Normal 8 6 4 2" xfId="1035"/>
    <cellStyle name="Normal 8 6 5" xfId="1036"/>
    <cellStyle name="Normal 8 7" xfId="1037"/>
    <cellStyle name="Normal 8 8" xfId="1038"/>
    <cellStyle name="Normal 8 9" xfId="1039"/>
    <cellStyle name="Normal 8 9 2" xfId="1040"/>
    <cellStyle name="Normal 9" xfId="1041"/>
    <cellStyle name="Normal 9 2" xfId="1042"/>
    <cellStyle name="Normal 9 2 2" xfId="1043"/>
    <cellStyle name="Normal 9 2 2 2" xfId="1044"/>
    <cellStyle name="Normal 9 2 3" xfId="1045"/>
    <cellStyle name="Normal 9 3" xfId="1046"/>
    <cellStyle name="Normal 9 3 2" xfId="1047"/>
    <cellStyle name="Normal 9 3 2 2" xfId="1048"/>
    <cellStyle name="Normal 9 3 3" xfId="1049"/>
    <cellStyle name="Normal 9 4" xfId="1050"/>
    <cellStyle name="Normal 9 4 2" xfId="1051"/>
    <cellStyle name="Normal 9 5" xfId="1052"/>
    <cellStyle name="Normal_17 MKR IM 2 2" xfId="5"/>
    <cellStyle name="Normal_ListMarketRiskParameters" xfId="4"/>
    <cellStyle name="Normale_2011 04 14 Templates for stress test_bcl" xfId="1053"/>
    <cellStyle name="Notas" xfId="1054"/>
    <cellStyle name="Notas 2" xfId="1055"/>
    <cellStyle name="Notas 2 2" xfId="1056"/>
    <cellStyle name="Notas 2 2 2" xfId="1057"/>
    <cellStyle name="Notas 2 3" xfId="1058"/>
    <cellStyle name="Notas 2 3 2" xfId="1059"/>
    <cellStyle name="Notas 2 4" xfId="1060"/>
    <cellStyle name="Notas 3" xfId="1061"/>
    <cellStyle name="Notas 3 2" xfId="1062"/>
    <cellStyle name="Notas 4" xfId="1063"/>
    <cellStyle name="Notas 4 2" xfId="1064"/>
    <cellStyle name="Notas 5" xfId="1065"/>
    <cellStyle name="Notas 5 2" xfId="1066"/>
    <cellStyle name="Notas 6" xfId="1067"/>
    <cellStyle name="Notas 7" xfId="1068"/>
    <cellStyle name="Note 2" xfId="1069"/>
    <cellStyle name="Note 2 2" xfId="1070"/>
    <cellStyle name="Note 2 2 2" xfId="1071"/>
    <cellStyle name="Note 2 2 2 2" xfId="1072"/>
    <cellStyle name="Note 2 2 3" xfId="1073"/>
    <cellStyle name="Note 2 2 3 2" xfId="1074"/>
    <cellStyle name="Note 2 2 4" xfId="1075"/>
    <cellStyle name="Note 2 3" xfId="1076"/>
    <cellStyle name="Note 2 3 2" xfId="1077"/>
    <cellStyle name="Note 2 4" xfId="1078"/>
    <cellStyle name="Note 2 4 2" xfId="1079"/>
    <cellStyle name="Note 2 5" xfId="1080"/>
    <cellStyle name="Note 2 5 2" xfId="1081"/>
    <cellStyle name="Note 2 6" xfId="1082"/>
    <cellStyle name="Note 2 7" xfId="1083"/>
    <cellStyle name="Note 3" xfId="1084"/>
    <cellStyle name="Note 3 2" xfId="1085"/>
    <cellStyle name="Note 4" xfId="1086"/>
    <cellStyle name="Note 4 2" xfId="1087"/>
    <cellStyle name="Note 5" xfId="1088"/>
    <cellStyle name="Note 5 2" xfId="1089"/>
    <cellStyle name="Note 5 3" xfId="1090"/>
    <cellStyle name="Note 5 4" xfId="1091"/>
    <cellStyle name="Note 5 5" xfId="1092"/>
    <cellStyle name="Note 5 6" xfId="1093"/>
    <cellStyle name="Note 5 7" xfId="1094"/>
    <cellStyle name="Note 5 8" xfId="1095"/>
    <cellStyle name="Note 6" xfId="1096"/>
    <cellStyle name="optionalExposure" xfId="1097"/>
    <cellStyle name="optionalExposure 2" xfId="1098"/>
    <cellStyle name="optionalExposure 2 2" xfId="1099"/>
    <cellStyle name="optionalExposure 2 2 2" xfId="1100"/>
    <cellStyle name="optionalExposure 2 2 2 2" xfId="1101"/>
    <cellStyle name="optionalExposure 2 2 3" xfId="1102"/>
    <cellStyle name="optionalExposure 2 2 3 2" xfId="1103"/>
    <cellStyle name="optionalExposure 2 2 4" xfId="1104"/>
    <cellStyle name="optionalExposure 2 3" xfId="1105"/>
    <cellStyle name="optionalExposure 2 3 2" xfId="1106"/>
    <cellStyle name="optionalExposure 2 4" xfId="1107"/>
    <cellStyle name="optionalExposure 2 4 2" xfId="1108"/>
    <cellStyle name="optionalExposure 2 5" xfId="1109"/>
    <cellStyle name="optionalExposure 3" xfId="1110"/>
    <cellStyle name="optionalExposure 3 2" xfId="1111"/>
    <cellStyle name="optionalExposure 3 2 2" xfId="1112"/>
    <cellStyle name="optionalExposure 3 3" xfId="1113"/>
    <cellStyle name="optionalExposure 3 3 2" xfId="1114"/>
    <cellStyle name="optionalExposure 3 4" xfId="1115"/>
    <cellStyle name="optionalExposure 4" xfId="1116"/>
    <cellStyle name="optionalExposure 4 2" xfId="1117"/>
    <cellStyle name="optionalExposure 5" xfId="1118"/>
    <cellStyle name="optionalExposure 5 2" xfId="1119"/>
    <cellStyle name="optionalExposure 6" xfId="1120"/>
    <cellStyle name="optionalMaturity" xfId="1121"/>
    <cellStyle name="optionalMaturity 2" xfId="1122"/>
    <cellStyle name="optionalMaturity 2 2" xfId="1123"/>
    <cellStyle name="optionalMaturity 2 2 2" xfId="1124"/>
    <cellStyle name="optionalMaturity 2 3" xfId="1125"/>
    <cellStyle name="optionalMaturity 2 3 2" xfId="1126"/>
    <cellStyle name="optionalMaturity 2 4" xfId="1127"/>
    <cellStyle name="optionalMaturity 3" xfId="1128"/>
    <cellStyle name="optionalMaturity 3 2" xfId="1129"/>
    <cellStyle name="optionalMaturity 3 2 2" xfId="1130"/>
    <cellStyle name="optionalMaturity 3 3" xfId="1131"/>
    <cellStyle name="optionalMaturity 3 3 2" xfId="1132"/>
    <cellStyle name="optionalMaturity 3 4" xfId="1133"/>
    <cellStyle name="optionalMaturity 4" xfId="1134"/>
    <cellStyle name="optionalMaturity 4 2" xfId="1135"/>
    <cellStyle name="optionalMaturity 5" xfId="1136"/>
    <cellStyle name="optionalMaturity 5 2" xfId="1137"/>
    <cellStyle name="optionalMaturity 6" xfId="1138"/>
    <cellStyle name="optionalPD" xfId="1139"/>
    <cellStyle name="optionalPD 2" xfId="1140"/>
    <cellStyle name="optionalPD 2 2" xfId="1141"/>
    <cellStyle name="optionalPD 2 2 2" xfId="1142"/>
    <cellStyle name="optionalPD 2 3" xfId="1143"/>
    <cellStyle name="optionalPD 2 3 2" xfId="1144"/>
    <cellStyle name="optionalPD 2 4" xfId="1145"/>
    <cellStyle name="optionalPD 3" xfId="1146"/>
    <cellStyle name="optionalPD 3 2" xfId="1147"/>
    <cellStyle name="optionalPD 3 2 2" xfId="1148"/>
    <cellStyle name="optionalPD 3 3" xfId="1149"/>
    <cellStyle name="optionalPD 3 3 2" xfId="1150"/>
    <cellStyle name="optionalPD 3 4" xfId="1151"/>
    <cellStyle name="optionalPD 4" xfId="1152"/>
    <cellStyle name="optionalPD 4 2" xfId="1153"/>
    <cellStyle name="optionalPD 5" xfId="1154"/>
    <cellStyle name="optionalPD 5 2" xfId="1155"/>
    <cellStyle name="optionalPD 6" xfId="1156"/>
    <cellStyle name="optionalPercentage" xfId="1157"/>
    <cellStyle name="optionalPercentage 2" xfId="1158"/>
    <cellStyle name="optionalPercentage 2 2" xfId="1159"/>
    <cellStyle name="optionalPercentage 2 2 2" xfId="1160"/>
    <cellStyle name="optionalPercentage 2 3" xfId="1161"/>
    <cellStyle name="optionalPercentage 2 3 2" xfId="1162"/>
    <cellStyle name="optionalPercentage 2 4" xfId="1163"/>
    <cellStyle name="optionalPercentage 3" xfId="1164"/>
    <cellStyle name="optionalPercentage 3 2" xfId="1165"/>
    <cellStyle name="optionalPercentage 3 2 2" xfId="1166"/>
    <cellStyle name="optionalPercentage 3 3" xfId="1167"/>
    <cellStyle name="optionalPercentage 3 3 2" xfId="1168"/>
    <cellStyle name="optionalPercentage 3 4" xfId="1169"/>
    <cellStyle name="optionalPercentage 4" xfId="1170"/>
    <cellStyle name="optionalPercentage 4 2" xfId="1171"/>
    <cellStyle name="optionalPercentage 5" xfId="1172"/>
    <cellStyle name="optionalPercentage 5 2" xfId="1173"/>
    <cellStyle name="optionalPercentage 6" xfId="1174"/>
    <cellStyle name="optionalPercentageS" xfId="1175"/>
    <cellStyle name="optionalPercentageS 2" xfId="1176"/>
    <cellStyle name="optionalPercentageS 2 2" xfId="1177"/>
    <cellStyle name="optionalPercentageS 2 2 2" xfId="1178"/>
    <cellStyle name="optionalPercentageS 2 3" xfId="1179"/>
    <cellStyle name="optionalPercentageS 3" xfId="1180"/>
    <cellStyle name="optionalPercentageS 3 2" xfId="1181"/>
    <cellStyle name="optionalPercentageS 4" xfId="1182"/>
    <cellStyle name="optionalSelection" xfId="1183"/>
    <cellStyle name="optionalSelection 2" xfId="1184"/>
    <cellStyle name="optionalSelection 2 2" xfId="1185"/>
    <cellStyle name="optionalSelection 2 2 2" xfId="1186"/>
    <cellStyle name="optionalSelection 2 3" xfId="1187"/>
    <cellStyle name="optionalSelection 2 3 2" xfId="1188"/>
    <cellStyle name="optionalSelection 2 4" xfId="1189"/>
    <cellStyle name="optionalSelection 3" xfId="1190"/>
    <cellStyle name="optionalSelection 3 2" xfId="1191"/>
    <cellStyle name="optionalSelection 3 2 2" xfId="1192"/>
    <cellStyle name="optionalSelection 3 3" xfId="1193"/>
    <cellStyle name="optionalSelection 3 3 2" xfId="1194"/>
    <cellStyle name="optionalSelection 3 4" xfId="1195"/>
    <cellStyle name="optionalSelection 4" xfId="1196"/>
    <cellStyle name="optionalSelection 4 2" xfId="1197"/>
    <cellStyle name="optionalSelection 5" xfId="1198"/>
    <cellStyle name="optionalSelection 5 2" xfId="1199"/>
    <cellStyle name="optionalSelection 6" xfId="1200"/>
    <cellStyle name="optionalText" xfId="1201"/>
    <cellStyle name="optionalText 2" xfId="1202"/>
    <cellStyle name="optionalText 2 2" xfId="1203"/>
    <cellStyle name="optionalText 2 2 2" xfId="1204"/>
    <cellStyle name="optionalText 2 3" xfId="1205"/>
    <cellStyle name="optionalText 2 3 2" xfId="1206"/>
    <cellStyle name="optionalText 2 4" xfId="1207"/>
    <cellStyle name="optionalText 3" xfId="1208"/>
    <cellStyle name="optionalText 3 2" xfId="1209"/>
    <cellStyle name="optionalText 3 2 2" xfId="1210"/>
    <cellStyle name="optionalText 3 3" xfId="1211"/>
    <cellStyle name="optionalText 3 3 2" xfId="1212"/>
    <cellStyle name="optionalText 3 4" xfId="1213"/>
    <cellStyle name="optionalText 4" xfId="1214"/>
    <cellStyle name="optionalText 4 2" xfId="1215"/>
    <cellStyle name="optionalText 5" xfId="1216"/>
    <cellStyle name="optionalText 5 2" xfId="1217"/>
    <cellStyle name="optionalText 6" xfId="1218"/>
    <cellStyle name="Output 2" xfId="1231"/>
    <cellStyle name="Output 2 2" xfId="1232"/>
    <cellStyle name="Output 2 2 2" xfId="1233"/>
    <cellStyle name="Output 2 2 2 2" xfId="1234"/>
    <cellStyle name="Output 2 2 3" xfId="1235"/>
    <cellStyle name="Output 2 2 3 2" xfId="1236"/>
    <cellStyle name="Output 2 2 4" xfId="1237"/>
    <cellStyle name="Output 2 3" xfId="1238"/>
    <cellStyle name="Output 2 3 2" xfId="1239"/>
    <cellStyle name="Output 2 4" xfId="1240"/>
    <cellStyle name="Output 2 4 2" xfId="1241"/>
    <cellStyle name="Output 2 5" xfId="1242"/>
    <cellStyle name="Output 2 5 2" xfId="1243"/>
    <cellStyle name="Output 2 6" xfId="1244"/>
    <cellStyle name="Output 2 7" xfId="1245"/>
    <cellStyle name="Output 3" xfId="1246"/>
    <cellStyle name="Output 3 2" xfId="1247"/>
    <cellStyle name="Output 4" xfId="1248"/>
    <cellStyle name="Output 4 2" xfId="1249"/>
    <cellStyle name="Output 5" xfId="1250"/>
    <cellStyle name="Output 6" xfId="1251"/>
    <cellStyle name="Percent 2" xfId="1252"/>
    <cellStyle name="Percent 2 2" xfId="1253"/>
    <cellStyle name="Percent 2 3" xfId="1254"/>
    <cellStyle name="Percent 2 4" xfId="1255"/>
    <cellStyle name="Percent 2 4 2" xfId="1256"/>
    <cellStyle name="Percent 2 4 2 2" xfId="1257"/>
    <cellStyle name="Percent 2 4 2 2 2" xfId="1258"/>
    <cellStyle name="Percent 2 4 2 2 2 2" xfId="1259"/>
    <cellStyle name="Percent 2 4 2 2 2 2 2" xfId="1260"/>
    <cellStyle name="Percent 2 4 2 2 2 3" xfId="1261"/>
    <cellStyle name="Percent 2 4 2 2 3" xfId="1262"/>
    <cellStyle name="Percent 2 4 2 2 3 2" xfId="1263"/>
    <cellStyle name="Percent 2 4 2 2 3 2 2" xfId="1264"/>
    <cellStyle name="Percent 2 4 2 2 3 3" xfId="1265"/>
    <cellStyle name="Percent 2 4 2 2 4" xfId="1266"/>
    <cellStyle name="Percent 2 4 2 2 4 2" xfId="1267"/>
    <cellStyle name="Percent 2 4 2 2 5" xfId="1268"/>
    <cellStyle name="Percent 2 4 2 3" xfId="1269"/>
    <cellStyle name="Percent 2 4 2 3 2" xfId="1270"/>
    <cellStyle name="Percent 2 4 2 3 2 2" xfId="1271"/>
    <cellStyle name="Percent 2 4 2 3 2 2 2" xfId="1272"/>
    <cellStyle name="Percent 2 4 2 3 2 2 2 2" xfId="1273"/>
    <cellStyle name="Percent 2 4 2 3 2 2 2 2 2" xfId="1274"/>
    <cellStyle name="Percent 2 4 2 3 2 2 2 3" xfId="1275"/>
    <cellStyle name="Percent 2 4 2 3 2 2 3" xfId="1276"/>
    <cellStyle name="Percent 2 4 2 3 2 2 3 2" xfId="1277"/>
    <cellStyle name="Percent 2 4 2 3 2 2 3 2 2" xfId="1278"/>
    <cellStyle name="Percent 2 4 2 3 2 2 3 3" xfId="1279"/>
    <cellStyle name="Percent 2 4 2 3 2 2 4" xfId="1280"/>
    <cellStyle name="Percent 2 4 2 3 2 2 4 2" xfId="1281"/>
    <cellStyle name="Percent 2 4 2 3 2 2 5" xfId="1282"/>
    <cellStyle name="Percent 2 4 2 3 2 3" xfId="1283"/>
    <cellStyle name="Percent 2 4 2 3 2 3 2" xfId="1284"/>
    <cellStyle name="Percent 2 4 2 3 2 3 2 2" xfId="1285"/>
    <cellStyle name="Percent 2 4 2 3 2 3 2 2 2" xfId="1286"/>
    <cellStyle name="Percent 2 4 2 3 2 3 2 3" xfId="1287"/>
    <cellStyle name="Percent 2 4 2 3 2 3 3" xfId="1288"/>
    <cellStyle name="Percent 2 4 2 3 2 3 3 2" xfId="1289"/>
    <cellStyle name="Percent 2 4 2 3 2 3 3 2 2" xfId="1290"/>
    <cellStyle name="Percent 2 4 2 3 2 3 3 3" xfId="1291"/>
    <cellStyle name="Percent 2 4 2 3 2 3 4" xfId="1292"/>
    <cellStyle name="Percent 2 4 2 3 2 3 4 2" xfId="1293"/>
    <cellStyle name="Percent 2 4 2 3 2 3 5" xfId="1294"/>
    <cellStyle name="Percent 2 4 2 3 2 4" xfId="1295"/>
    <cellStyle name="Percent 2 4 2 3 2 4 2" xfId="1296"/>
    <cellStyle name="Percent 2 4 2 3 2 4 2 2" xfId="1297"/>
    <cellStyle name="Percent 2 4 2 3 2 4 3" xfId="1298"/>
    <cellStyle name="Percent 2 4 2 3 2 5" xfId="1299"/>
    <cellStyle name="Percent 2 4 2 3 2 5 2" xfId="1300"/>
    <cellStyle name="Percent 2 4 2 3 2 5 2 2" xfId="1301"/>
    <cellStyle name="Percent 2 4 2 3 2 5 3" xfId="1302"/>
    <cellStyle name="Percent 2 4 2 3 2 6" xfId="1303"/>
    <cellStyle name="Percent 2 4 2 3 2 6 2" xfId="1304"/>
    <cellStyle name="Percent 2 4 2 3 2 7" xfId="1305"/>
    <cellStyle name="Percent 2 4 2 3 3" xfId="1306"/>
    <cellStyle name="Percent 2 4 2 3 3 2" xfId="1307"/>
    <cellStyle name="Percent 2 4 2 3 3 2 2" xfId="1308"/>
    <cellStyle name="Percent 2 4 2 3 3 3" xfId="1309"/>
    <cellStyle name="Percent 2 4 2 3 4" xfId="1310"/>
    <cellStyle name="Percent 2 4 2 3 4 2" xfId="1311"/>
    <cellStyle name="Percent 2 4 2 3 4 2 2" xfId="1312"/>
    <cellStyle name="Percent 2 4 2 3 4 3" xfId="1313"/>
    <cellStyle name="Percent 2 4 2 3 5" xfId="1314"/>
    <cellStyle name="Percent 2 4 2 3 5 2" xfId="1315"/>
    <cellStyle name="Percent 2 4 2 3 6" xfId="1316"/>
    <cellStyle name="Percent 2 4 2 4" xfId="1317"/>
    <cellStyle name="Percent 2 4 2 4 2" xfId="1318"/>
    <cellStyle name="Percent 2 4 2 4 2 2" xfId="1319"/>
    <cellStyle name="Percent 2 4 2 4 3" xfId="1320"/>
    <cellStyle name="Percent 2 4 2 5" xfId="1321"/>
    <cellStyle name="Percent 2 4 2 5 2" xfId="1322"/>
    <cellStyle name="Percent 2 4 2 5 2 2" xfId="1323"/>
    <cellStyle name="Percent 2 4 2 5 3" xfId="1324"/>
    <cellStyle name="Percent 2 4 2 6" xfId="1325"/>
    <cellStyle name="Percent 2 4 2 6 2" xfId="1326"/>
    <cellStyle name="Percent 2 4 2 7" xfId="1327"/>
    <cellStyle name="Percent 2 4 3" xfId="1328"/>
    <cellStyle name="Percent 2 4 3 2" xfId="1329"/>
    <cellStyle name="Percent 2 4 3 2 2" xfId="1330"/>
    <cellStyle name="Percent 2 4 3 3" xfId="1331"/>
    <cellStyle name="Percent 2 4 4" xfId="1332"/>
    <cellStyle name="Percent 2 4 4 2" xfId="1333"/>
    <cellStyle name="Percent 2 4 4 2 2" xfId="1334"/>
    <cellStyle name="Percent 2 4 4 3" xfId="1335"/>
    <cellStyle name="Percent 2 4 5" xfId="1336"/>
    <cellStyle name="Percent 2 4 5 2" xfId="1337"/>
    <cellStyle name="Percent 2 4 6" xfId="1338"/>
    <cellStyle name="Percent 3" xfId="1339"/>
    <cellStyle name="Percent 4" xfId="1340"/>
    <cellStyle name="Percent 4 2" xfId="1341"/>
    <cellStyle name="Percent 4 2 2" xfId="1342"/>
    <cellStyle name="Percent 4 2 2 2" xfId="1343"/>
    <cellStyle name="Percent 4 2 3" xfId="1344"/>
    <cellStyle name="Percent 4 3" xfId="1345"/>
    <cellStyle name="Percent 4 3 2" xfId="1346"/>
    <cellStyle name="Percent 4 3 2 2" xfId="1347"/>
    <cellStyle name="Percent 4 3 3" xfId="1348"/>
    <cellStyle name="Percent 4 4" xfId="1349"/>
    <cellStyle name="Percent 4 4 2" xfId="1350"/>
    <cellStyle name="Percent 4 5" xfId="1351"/>
    <cellStyle name="Percent 5" xfId="1352"/>
    <cellStyle name="Percent 6" xfId="1353"/>
    <cellStyle name="Porcentual 2" xfId="1354"/>
    <cellStyle name="Porcentual 2 2" xfId="1355"/>
    <cellStyle name="Prozent 2" xfId="1356"/>
    <cellStyle name="Rossz" xfId="1357"/>
    <cellStyle name="Salida" xfId="1358"/>
    <cellStyle name="Salida 2" xfId="1359"/>
    <cellStyle name="Salida 2 2" xfId="1360"/>
    <cellStyle name="Salida 2 2 2" xfId="1361"/>
    <cellStyle name="Salida 2 3" xfId="1362"/>
    <cellStyle name="Salida 2 3 2" xfId="1363"/>
    <cellStyle name="Salida 2 4" xfId="1364"/>
    <cellStyle name="Salida 3" xfId="1365"/>
    <cellStyle name="Salida 3 2" xfId="1366"/>
    <cellStyle name="Salida 4" xfId="1367"/>
    <cellStyle name="Salida 4 2" xfId="1368"/>
    <cellStyle name="Salida 5" xfId="1369"/>
    <cellStyle name="Salida 5 2" xfId="1370"/>
    <cellStyle name="Salida 6" xfId="1371"/>
    <cellStyle name="Salida 7" xfId="1372"/>
    <cellStyle name="Semleges" xfId="1373"/>
    <cellStyle name="showCheck" xfId="1374"/>
    <cellStyle name="showCheck 2" xfId="1375"/>
    <cellStyle name="showCheck 2 2" xfId="1376"/>
    <cellStyle name="showCheck 2 2 2" xfId="1377"/>
    <cellStyle name="showCheck 2 3" xfId="1378"/>
    <cellStyle name="showCheck 2 3 2" xfId="1379"/>
    <cellStyle name="showCheck 2 4" xfId="1380"/>
    <cellStyle name="showCheck 3" xfId="1381"/>
    <cellStyle name="showCheck 3 2" xfId="1382"/>
    <cellStyle name="showCheck 3 2 2" xfId="1383"/>
    <cellStyle name="showCheck 3 3" xfId="1384"/>
    <cellStyle name="showCheck 3 3 2" xfId="1385"/>
    <cellStyle name="showCheck 3 4" xfId="1386"/>
    <cellStyle name="showCheck 4" xfId="1387"/>
    <cellStyle name="showCheck 4 2" xfId="1388"/>
    <cellStyle name="showCheck 5" xfId="1389"/>
    <cellStyle name="showCheck 5 2" xfId="1390"/>
    <cellStyle name="showCheck 6" xfId="1391"/>
    <cellStyle name="showExposure" xfId="1392"/>
    <cellStyle name="showExposure 2" xfId="1393"/>
    <cellStyle name="showExposure 2 2" xfId="1394"/>
    <cellStyle name="showExposure 2 2 2" xfId="1395"/>
    <cellStyle name="showExposure 2 3" xfId="1396"/>
    <cellStyle name="showExposure 2 3 2" xfId="1397"/>
    <cellStyle name="showExposure 2 4" xfId="1398"/>
    <cellStyle name="showExposure 3" xfId="1399"/>
    <cellStyle name="showExposure 3 2" xfId="1400"/>
    <cellStyle name="showExposure 3 2 2" xfId="1401"/>
    <cellStyle name="showExposure 3 3" xfId="1402"/>
    <cellStyle name="showExposure 3 3 2" xfId="1403"/>
    <cellStyle name="showExposure 3 4" xfId="1404"/>
    <cellStyle name="showExposure 4" xfId="1405"/>
    <cellStyle name="showExposure 4 2" xfId="1406"/>
    <cellStyle name="showExposure 4 2 2" xfId="1407"/>
    <cellStyle name="showExposure 4 3" xfId="1408"/>
    <cellStyle name="showExposure 5" xfId="1409"/>
    <cellStyle name="showExposure 5 2" xfId="1410"/>
    <cellStyle name="showExposure 6" xfId="1411"/>
    <cellStyle name="showExposure 6 2" xfId="1412"/>
    <cellStyle name="showExposure 7" xfId="1413"/>
    <cellStyle name="showParameterE" xfId="1414"/>
    <cellStyle name="showParameterE 2" xfId="1415"/>
    <cellStyle name="showParameterE 2 2" xfId="1416"/>
    <cellStyle name="showParameterE 2 2 2" xfId="1417"/>
    <cellStyle name="showParameterE 2 3" xfId="1418"/>
    <cellStyle name="showParameterE 2 3 2" xfId="1419"/>
    <cellStyle name="showParameterE 2 4" xfId="1420"/>
    <cellStyle name="showParameterE 3" xfId="1421"/>
    <cellStyle name="showParameterE 3 2" xfId="1422"/>
    <cellStyle name="showParameterE 3 2 2" xfId="1423"/>
    <cellStyle name="showParameterE 3 3" xfId="1424"/>
    <cellStyle name="showParameterE 3 3 2" xfId="1425"/>
    <cellStyle name="showParameterE 3 4" xfId="1426"/>
    <cellStyle name="showParameterE 4" xfId="1427"/>
    <cellStyle name="showParameterE 4 2" xfId="1428"/>
    <cellStyle name="showParameterE 5" xfId="1429"/>
    <cellStyle name="showParameterE 5 2" xfId="1430"/>
    <cellStyle name="showParameterE 6" xfId="1431"/>
    <cellStyle name="showParameterS" xfId="1432"/>
    <cellStyle name="showParameterS 2" xfId="1433"/>
    <cellStyle name="showParameterS 2 2" xfId="1434"/>
    <cellStyle name="showParameterS 2 2 2" xfId="1435"/>
    <cellStyle name="showParameterS 2 3" xfId="1436"/>
    <cellStyle name="showParameterS 2 3 2" xfId="1437"/>
    <cellStyle name="showParameterS 2 4" xfId="1438"/>
    <cellStyle name="showParameterS 3" xfId="1439"/>
    <cellStyle name="showParameterS 3 2" xfId="1440"/>
    <cellStyle name="showParameterS 3 2 2" xfId="1441"/>
    <cellStyle name="showParameterS 3 3" xfId="1442"/>
    <cellStyle name="showParameterS 3 3 2" xfId="1443"/>
    <cellStyle name="showParameterS 3 4" xfId="1444"/>
    <cellStyle name="showParameterS 4" xfId="1445"/>
    <cellStyle name="showParameterS 4 2" xfId="1446"/>
    <cellStyle name="showParameterS 5" xfId="1447"/>
    <cellStyle name="showParameterS 5 2" xfId="1448"/>
    <cellStyle name="showParameterS 6" xfId="1449"/>
    <cellStyle name="showPD" xfId="1450"/>
    <cellStyle name="showPD 2" xfId="1451"/>
    <cellStyle name="showPD 2 2" xfId="1452"/>
    <cellStyle name="showPD 2 2 2" xfId="1453"/>
    <cellStyle name="showPD 2 3" xfId="1454"/>
    <cellStyle name="showPD 2 3 2" xfId="1455"/>
    <cellStyle name="showPD 2 4" xfId="1456"/>
    <cellStyle name="showPD 3" xfId="1457"/>
    <cellStyle name="showPD 3 2" xfId="1458"/>
    <cellStyle name="showPD 3 2 2" xfId="1459"/>
    <cellStyle name="showPD 3 3" xfId="1460"/>
    <cellStyle name="showPD 3 3 2" xfId="1461"/>
    <cellStyle name="showPD 3 4" xfId="1462"/>
    <cellStyle name="showPD 4" xfId="1463"/>
    <cellStyle name="showPD 4 2" xfId="1464"/>
    <cellStyle name="showPD 5" xfId="1465"/>
    <cellStyle name="showPD 5 2" xfId="1466"/>
    <cellStyle name="showPD 6" xfId="1467"/>
    <cellStyle name="showPercentage" xfId="1468"/>
    <cellStyle name="showPercentage 2" xfId="1469"/>
    <cellStyle name="showPercentage 2 2" xfId="1470"/>
    <cellStyle name="showPercentage 2 2 2" xfId="1471"/>
    <cellStyle name="showPercentage 2 3" xfId="1472"/>
    <cellStyle name="showPercentage 2 3 2" xfId="1473"/>
    <cellStyle name="showPercentage 2 4" xfId="1474"/>
    <cellStyle name="showPercentage 3" xfId="1475"/>
    <cellStyle name="showPercentage 3 2" xfId="1476"/>
    <cellStyle name="showPercentage 3 2 2" xfId="1477"/>
    <cellStyle name="showPercentage 3 3" xfId="1478"/>
    <cellStyle name="showPercentage 3 3 2" xfId="1479"/>
    <cellStyle name="showPercentage 3 4" xfId="1480"/>
    <cellStyle name="showPercentage 4" xfId="1481"/>
    <cellStyle name="showPercentage 4 2" xfId="1482"/>
    <cellStyle name="showPercentage 5" xfId="1483"/>
    <cellStyle name="showPercentage 5 2" xfId="1484"/>
    <cellStyle name="showPercentage 6" xfId="1485"/>
    <cellStyle name="showSelection" xfId="1486"/>
    <cellStyle name="showSelection 2" xfId="1487"/>
    <cellStyle name="showSelection 2 2" xfId="1488"/>
    <cellStyle name="showSelection 2 2 2" xfId="1489"/>
    <cellStyle name="showSelection 2 3" xfId="1490"/>
    <cellStyle name="showSelection 2 3 2" xfId="1491"/>
    <cellStyle name="showSelection 2 4" xfId="1492"/>
    <cellStyle name="showSelection 3" xfId="1493"/>
    <cellStyle name="showSelection 3 2" xfId="1494"/>
    <cellStyle name="showSelection 3 2 2" xfId="1495"/>
    <cellStyle name="showSelection 3 3" xfId="1496"/>
    <cellStyle name="showSelection 3 3 2" xfId="1497"/>
    <cellStyle name="showSelection 3 4" xfId="1498"/>
    <cellStyle name="showSelection 4" xfId="1499"/>
    <cellStyle name="showSelection 4 2" xfId="1500"/>
    <cellStyle name="showSelection 5" xfId="1501"/>
    <cellStyle name="showSelection 5 2" xfId="1502"/>
    <cellStyle name="showSelection 6" xfId="1503"/>
    <cellStyle name="Standard 2" xfId="1504"/>
    <cellStyle name="Standard 2 2" xfId="1505"/>
    <cellStyle name="Standard 3" xfId="1506"/>
    <cellStyle name="Standard 3 2" xfId="2"/>
    <cellStyle name="Standard 3 2 2" xfId="1507"/>
    <cellStyle name="Standard 4" xfId="1508"/>
    <cellStyle name="Standard_20100129_1559 Jentsch_COREP ON 20100129 COREP preliminary proposal_CR SA" xfId="1509"/>
    <cellStyle name="sup2Date" xfId="1510"/>
    <cellStyle name="sup2Date 2" xfId="1511"/>
    <cellStyle name="sup2Date 2 2" xfId="1512"/>
    <cellStyle name="sup2Date 2 2 2" xfId="1513"/>
    <cellStyle name="sup2Date 2 3" xfId="1514"/>
    <cellStyle name="sup2Date 2 3 2" xfId="1515"/>
    <cellStyle name="sup2Date 2 4" xfId="1516"/>
    <cellStyle name="sup2Date 3" xfId="1517"/>
    <cellStyle name="sup2Date 3 2" xfId="1518"/>
    <cellStyle name="sup2Date 3 2 2" xfId="1519"/>
    <cellStyle name="sup2Date 3 3" xfId="1520"/>
    <cellStyle name="sup2Date 3 3 2" xfId="1521"/>
    <cellStyle name="sup2Date 3 4" xfId="1522"/>
    <cellStyle name="sup2Date 4" xfId="1523"/>
    <cellStyle name="sup2Date 4 2" xfId="1524"/>
    <cellStyle name="sup2Date 5" xfId="1525"/>
    <cellStyle name="sup2Date 5 2" xfId="1526"/>
    <cellStyle name="sup2Date 6" xfId="1527"/>
    <cellStyle name="sup2Int" xfId="1528"/>
    <cellStyle name="sup2Int 2" xfId="1529"/>
    <cellStyle name="sup2Int 2 2" xfId="1530"/>
    <cellStyle name="sup2Int 2 2 2" xfId="1531"/>
    <cellStyle name="sup2Int 2 3" xfId="1532"/>
    <cellStyle name="sup2Int 2 3 2" xfId="1533"/>
    <cellStyle name="sup2Int 2 4" xfId="1534"/>
    <cellStyle name="sup2Int 3" xfId="1535"/>
    <cellStyle name="sup2Int 3 2" xfId="1536"/>
    <cellStyle name="sup2Int 3 2 2" xfId="1537"/>
    <cellStyle name="sup2Int 3 3" xfId="1538"/>
    <cellStyle name="sup2Int 3 3 2" xfId="1539"/>
    <cellStyle name="sup2Int 3 4" xfId="1540"/>
    <cellStyle name="sup2Int 4" xfId="1541"/>
    <cellStyle name="sup2Int 4 2" xfId="1542"/>
    <cellStyle name="sup2Int 5" xfId="1543"/>
    <cellStyle name="sup2Int 5 2" xfId="1544"/>
    <cellStyle name="sup2Int 6" xfId="1545"/>
    <cellStyle name="sup2ParameterE" xfId="1546"/>
    <cellStyle name="sup2ParameterE 2" xfId="1547"/>
    <cellStyle name="sup2ParameterE 2 2" xfId="1548"/>
    <cellStyle name="sup2ParameterE 2 2 2" xfId="1549"/>
    <cellStyle name="sup2ParameterE 2 3" xfId="1550"/>
    <cellStyle name="sup2ParameterE 2 3 2" xfId="1551"/>
    <cellStyle name="sup2ParameterE 2 4" xfId="1552"/>
    <cellStyle name="sup2ParameterE 3" xfId="1553"/>
    <cellStyle name="sup2ParameterE 3 2" xfId="1554"/>
    <cellStyle name="sup2ParameterE 3 2 2" xfId="1555"/>
    <cellStyle name="sup2ParameterE 3 3" xfId="1556"/>
    <cellStyle name="sup2ParameterE 3 3 2" xfId="1557"/>
    <cellStyle name="sup2ParameterE 3 4" xfId="1558"/>
    <cellStyle name="sup2ParameterE 4" xfId="1559"/>
    <cellStyle name="sup2ParameterE 4 2" xfId="1560"/>
    <cellStyle name="sup2ParameterE 5" xfId="1561"/>
    <cellStyle name="sup2ParameterE 5 2" xfId="1562"/>
    <cellStyle name="sup2ParameterE 6" xfId="1563"/>
    <cellStyle name="sup2Percentage" xfId="1564"/>
    <cellStyle name="sup2Percentage 2" xfId="1565"/>
    <cellStyle name="sup2Percentage 2 2" xfId="1566"/>
    <cellStyle name="sup2Percentage 2 2 2" xfId="1567"/>
    <cellStyle name="sup2Percentage 2 3" xfId="1568"/>
    <cellStyle name="sup2Percentage 2 3 2" xfId="1569"/>
    <cellStyle name="sup2Percentage 2 4" xfId="1570"/>
    <cellStyle name="sup2Percentage 3" xfId="1571"/>
    <cellStyle name="sup2Percentage 3 2" xfId="1572"/>
    <cellStyle name="sup2Percentage 3 2 2" xfId="1573"/>
    <cellStyle name="sup2Percentage 3 3" xfId="1574"/>
    <cellStyle name="sup2Percentage 3 3 2" xfId="1575"/>
    <cellStyle name="sup2Percentage 3 4" xfId="1576"/>
    <cellStyle name="sup2Percentage 4" xfId="1577"/>
    <cellStyle name="sup2Percentage 4 2" xfId="1578"/>
    <cellStyle name="sup2Percentage 5" xfId="1579"/>
    <cellStyle name="sup2Percentage 5 2" xfId="1580"/>
    <cellStyle name="sup2Percentage 6" xfId="1581"/>
    <cellStyle name="sup2PercentageL" xfId="1582"/>
    <cellStyle name="sup2PercentageL 2" xfId="1583"/>
    <cellStyle name="sup2PercentageL 2 2" xfId="1584"/>
    <cellStyle name="sup2PercentageL 2 2 2" xfId="1585"/>
    <cellStyle name="sup2PercentageL 2 3" xfId="1586"/>
    <cellStyle name="sup2PercentageL 2 3 2" xfId="1587"/>
    <cellStyle name="sup2PercentageL 2 4" xfId="1588"/>
    <cellStyle name="sup2PercentageL 3" xfId="1589"/>
    <cellStyle name="sup2PercentageL 3 2" xfId="1590"/>
    <cellStyle name="sup2PercentageL 3 2 2" xfId="1591"/>
    <cellStyle name="sup2PercentageL 3 3" xfId="1592"/>
    <cellStyle name="sup2PercentageL 3 3 2" xfId="1593"/>
    <cellStyle name="sup2PercentageL 3 4" xfId="1594"/>
    <cellStyle name="sup2PercentageL 4" xfId="1595"/>
    <cellStyle name="sup2PercentageL 4 2" xfId="1596"/>
    <cellStyle name="sup2PercentageL 5" xfId="1597"/>
    <cellStyle name="sup2PercentageL 5 2" xfId="1598"/>
    <cellStyle name="sup2PercentageL 6" xfId="1599"/>
    <cellStyle name="sup2PercentageM" xfId="1600"/>
    <cellStyle name="sup2PercentageM 2" xfId="1601"/>
    <cellStyle name="sup2PercentageM 2 2" xfId="1602"/>
    <cellStyle name="sup2PercentageM 2 2 2" xfId="1603"/>
    <cellStyle name="sup2PercentageM 2 3" xfId="1604"/>
    <cellStyle name="sup2PercentageM 2 3 2" xfId="1605"/>
    <cellStyle name="sup2PercentageM 2 4" xfId="1606"/>
    <cellStyle name="sup2PercentageM 3" xfId="1607"/>
    <cellStyle name="sup2PercentageM 3 2" xfId="1608"/>
    <cellStyle name="sup2PercentageM 3 2 2" xfId="1609"/>
    <cellStyle name="sup2PercentageM 3 3" xfId="1610"/>
    <cellStyle name="sup2PercentageM 3 3 2" xfId="1611"/>
    <cellStyle name="sup2PercentageM 3 4" xfId="1612"/>
    <cellStyle name="sup2PercentageM 4" xfId="1613"/>
    <cellStyle name="sup2PercentageM 4 2" xfId="1614"/>
    <cellStyle name="sup2PercentageM 5" xfId="1615"/>
    <cellStyle name="sup2PercentageM 5 2" xfId="1616"/>
    <cellStyle name="sup2PercentageM 6" xfId="1617"/>
    <cellStyle name="sup2Selection" xfId="1618"/>
    <cellStyle name="sup2Selection 2" xfId="1619"/>
    <cellStyle name="sup2Selection 2 2" xfId="1620"/>
    <cellStyle name="sup2Selection 2 2 2" xfId="1621"/>
    <cellStyle name="sup2Selection 2 3" xfId="1622"/>
    <cellStyle name="sup2Selection 2 3 2" xfId="1623"/>
    <cellStyle name="sup2Selection 2 4" xfId="1624"/>
    <cellStyle name="sup2Selection 3" xfId="1625"/>
    <cellStyle name="sup2Selection 3 2" xfId="1626"/>
    <cellStyle name="sup2Selection 3 2 2" xfId="1627"/>
    <cellStyle name="sup2Selection 3 3" xfId="1628"/>
    <cellStyle name="sup2Selection 3 3 2" xfId="1629"/>
    <cellStyle name="sup2Selection 3 4" xfId="1630"/>
    <cellStyle name="sup2Selection 4" xfId="1631"/>
    <cellStyle name="sup2Selection 4 2" xfId="1632"/>
    <cellStyle name="sup2Selection 5" xfId="1633"/>
    <cellStyle name="sup2Selection 5 2" xfId="1634"/>
    <cellStyle name="sup2Selection 6" xfId="1635"/>
    <cellStyle name="sup2Text" xfId="1636"/>
    <cellStyle name="sup2Text 2" xfId="1637"/>
    <cellStyle name="sup2Text 2 2" xfId="1638"/>
    <cellStyle name="sup2Text 2 2 2" xfId="1639"/>
    <cellStyle name="sup2Text 2 3" xfId="1640"/>
    <cellStyle name="sup2Text 2 3 2" xfId="1641"/>
    <cellStyle name="sup2Text 2 4" xfId="1642"/>
    <cellStyle name="sup2Text 3" xfId="1643"/>
    <cellStyle name="sup2Text 3 2" xfId="1644"/>
    <cellStyle name="sup2Text 3 2 2" xfId="1645"/>
    <cellStyle name="sup2Text 3 3" xfId="1646"/>
    <cellStyle name="sup2Text 3 3 2" xfId="1647"/>
    <cellStyle name="sup2Text 3 4" xfId="1648"/>
    <cellStyle name="sup2Text 4" xfId="1649"/>
    <cellStyle name="sup2Text 4 2" xfId="1650"/>
    <cellStyle name="sup2Text 5" xfId="1651"/>
    <cellStyle name="sup2Text 5 2" xfId="1652"/>
    <cellStyle name="sup2Text 6" xfId="1653"/>
    <cellStyle name="sup3ParameterE" xfId="1654"/>
    <cellStyle name="sup3ParameterE 2" xfId="1655"/>
    <cellStyle name="sup3ParameterE 2 2" xfId="1656"/>
    <cellStyle name="sup3ParameterE 2 2 2" xfId="1657"/>
    <cellStyle name="sup3ParameterE 2 3" xfId="1658"/>
    <cellStyle name="sup3ParameterE 2 3 2" xfId="1659"/>
    <cellStyle name="sup3ParameterE 2 4" xfId="1660"/>
    <cellStyle name="sup3ParameterE 3" xfId="1661"/>
    <cellStyle name="sup3ParameterE 3 2" xfId="1662"/>
    <cellStyle name="sup3ParameterE 3 2 2" xfId="1663"/>
    <cellStyle name="sup3ParameterE 3 3" xfId="1664"/>
    <cellStyle name="sup3ParameterE 3 3 2" xfId="1665"/>
    <cellStyle name="sup3ParameterE 3 4" xfId="1666"/>
    <cellStyle name="sup3ParameterE 4" xfId="1667"/>
    <cellStyle name="sup3ParameterE 4 2" xfId="1668"/>
    <cellStyle name="sup3ParameterE 5" xfId="1669"/>
    <cellStyle name="sup3ParameterE 5 2" xfId="1670"/>
    <cellStyle name="sup3ParameterE 6" xfId="1671"/>
    <cellStyle name="sup3Percentage" xfId="1672"/>
    <cellStyle name="sup3Percentage 2" xfId="1673"/>
    <cellStyle name="sup3Percentage 2 2" xfId="1674"/>
    <cellStyle name="sup3Percentage 2 2 2" xfId="1675"/>
    <cellStyle name="sup3Percentage 2 3" xfId="1676"/>
    <cellStyle name="sup3Percentage 2 3 2" xfId="1677"/>
    <cellStyle name="sup3Percentage 2 4" xfId="1678"/>
    <cellStyle name="sup3Percentage 3" xfId="1679"/>
    <cellStyle name="sup3Percentage 3 2" xfId="1680"/>
    <cellStyle name="sup3Percentage 3 2 2" xfId="1681"/>
    <cellStyle name="sup3Percentage 3 3" xfId="1682"/>
    <cellStyle name="sup3Percentage 3 3 2" xfId="1683"/>
    <cellStyle name="sup3Percentage 3 4" xfId="1684"/>
    <cellStyle name="sup3Percentage 4" xfId="1685"/>
    <cellStyle name="sup3Percentage 4 2" xfId="1686"/>
    <cellStyle name="sup3Percentage 5" xfId="1687"/>
    <cellStyle name="sup3Percentage 5 2" xfId="1688"/>
    <cellStyle name="sup3Percentage 6" xfId="1689"/>
    <cellStyle name="supFloat" xfId="1690"/>
    <cellStyle name="supFloat 2" xfId="1691"/>
    <cellStyle name="supFloat 2 2" xfId="1692"/>
    <cellStyle name="supFloat 2 2 2" xfId="1693"/>
    <cellStyle name="supFloat 2 3" xfId="1694"/>
    <cellStyle name="supFloat 2 3 2" xfId="1695"/>
    <cellStyle name="supFloat 2 4" xfId="1696"/>
    <cellStyle name="supFloat 3" xfId="1697"/>
    <cellStyle name="supFloat 3 2" xfId="1698"/>
    <cellStyle name="supFloat 3 2 2" xfId="1699"/>
    <cellStyle name="supFloat 3 3" xfId="1700"/>
    <cellStyle name="supFloat 3 3 2" xfId="1701"/>
    <cellStyle name="supFloat 3 4" xfId="1702"/>
    <cellStyle name="supFloat 4" xfId="1703"/>
    <cellStyle name="supFloat 4 2" xfId="1704"/>
    <cellStyle name="supFloat 5" xfId="1705"/>
    <cellStyle name="supFloat 5 2" xfId="1706"/>
    <cellStyle name="supFloat 6" xfId="1707"/>
    <cellStyle name="supInt" xfId="1708"/>
    <cellStyle name="supInt 2" xfId="1709"/>
    <cellStyle name="supInt 2 2" xfId="1710"/>
    <cellStyle name="supInt 2 2 2" xfId="1711"/>
    <cellStyle name="supInt 2 3" xfId="1712"/>
    <cellStyle name="supInt 2 3 2" xfId="1713"/>
    <cellStyle name="supInt 2 4" xfId="1714"/>
    <cellStyle name="supInt 3" xfId="1715"/>
    <cellStyle name="supInt 3 2" xfId="1716"/>
    <cellStyle name="supInt 3 2 2" xfId="1717"/>
    <cellStyle name="supInt 3 3" xfId="1718"/>
    <cellStyle name="supInt 3 3 2" xfId="1719"/>
    <cellStyle name="supInt 3 4" xfId="1720"/>
    <cellStyle name="supInt 4" xfId="1721"/>
    <cellStyle name="supInt 4 2" xfId="1722"/>
    <cellStyle name="supInt 5" xfId="1723"/>
    <cellStyle name="supInt 5 2" xfId="1724"/>
    <cellStyle name="supInt 6" xfId="1725"/>
    <cellStyle name="supParameterE" xfId="1726"/>
    <cellStyle name="supParameterE 2" xfId="1727"/>
    <cellStyle name="supParameterE 2 2" xfId="1728"/>
    <cellStyle name="supParameterE 2 2 2" xfId="1729"/>
    <cellStyle name="supParameterE 2 3" xfId="1730"/>
    <cellStyle name="supParameterE 2 3 2" xfId="1731"/>
    <cellStyle name="supParameterE 2 4" xfId="1732"/>
    <cellStyle name="supParameterE 3" xfId="1733"/>
    <cellStyle name="supParameterE 3 2" xfId="1734"/>
    <cellStyle name="supParameterE 3 2 2" xfId="1735"/>
    <cellStyle name="supParameterE 3 3" xfId="1736"/>
    <cellStyle name="supParameterE 3 3 2" xfId="1737"/>
    <cellStyle name="supParameterE 3 4" xfId="1738"/>
    <cellStyle name="supParameterE 4" xfId="1739"/>
    <cellStyle name="supParameterE 4 2" xfId="1740"/>
    <cellStyle name="supParameterE 5" xfId="1741"/>
    <cellStyle name="supParameterE 5 2" xfId="1742"/>
    <cellStyle name="supParameterE 6" xfId="1743"/>
    <cellStyle name="supParameterS" xfId="1744"/>
    <cellStyle name="supParameterS 2" xfId="1745"/>
    <cellStyle name="supParameterS 2 2" xfId="1746"/>
    <cellStyle name="supParameterS 2 2 2" xfId="1747"/>
    <cellStyle name="supParameterS 2 3" xfId="1748"/>
    <cellStyle name="supParameterS 2 3 2" xfId="1749"/>
    <cellStyle name="supParameterS 2 4" xfId="1750"/>
    <cellStyle name="supParameterS 3" xfId="1751"/>
    <cellStyle name="supParameterS 3 2" xfId="1752"/>
    <cellStyle name="supParameterS 3 2 2" xfId="1753"/>
    <cellStyle name="supParameterS 3 3" xfId="1754"/>
    <cellStyle name="supParameterS 3 3 2" xfId="1755"/>
    <cellStyle name="supParameterS 3 4" xfId="1756"/>
    <cellStyle name="supParameterS 4" xfId="1757"/>
    <cellStyle name="supParameterS 4 2" xfId="1758"/>
    <cellStyle name="supParameterS 5" xfId="1759"/>
    <cellStyle name="supParameterS 5 2" xfId="1760"/>
    <cellStyle name="supParameterS 6" xfId="1761"/>
    <cellStyle name="supPD" xfId="1762"/>
    <cellStyle name="supPD 2" xfId="1763"/>
    <cellStyle name="supPD 2 2" xfId="1764"/>
    <cellStyle name="supPD 2 2 2" xfId="1765"/>
    <cellStyle name="supPD 2 3" xfId="1766"/>
    <cellStyle name="supPD 2 3 2" xfId="1767"/>
    <cellStyle name="supPD 2 4" xfId="1768"/>
    <cellStyle name="supPD 3" xfId="1769"/>
    <cellStyle name="supPD 3 2" xfId="1770"/>
    <cellStyle name="supPD 3 2 2" xfId="1771"/>
    <cellStyle name="supPD 3 3" xfId="1772"/>
    <cellStyle name="supPD 3 3 2" xfId="1773"/>
    <cellStyle name="supPD 3 4" xfId="1774"/>
    <cellStyle name="supPD 4" xfId="1775"/>
    <cellStyle name="supPD 4 2" xfId="1776"/>
    <cellStyle name="supPD 5" xfId="1777"/>
    <cellStyle name="supPD 5 2" xfId="1778"/>
    <cellStyle name="supPD 6" xfId="1779"/>
    <cellStyle name="supPercentage" xfId="1780"/>
    <cellStyle name="supPercentage 2" xfId="1781"/>
    <cellStyle name="supPercentage 2 2" xfId="1782"/>
    <cellStyle name="supPercentage 2 2 2" xfId="1783"/>
    <cellStyle name="supPercentage 2 3" xfId="1784"/>
    <cellStyle name="supPercentage 2 3 2" xfId="1785"/>
    <cellStyle name="supPercentage 2 4" xfId="1786"/>
    <cellStyle name="supPercentage 3" xfId="1787"/>
    <cellStyle name="supPercentage 3 2" xfId="1788"/>
    <cellStyle name="supPercentage 3 2 2" xfId="1789"/>
    <cellStyle name="supPercentage 3 3" xfId="1790"/>
    <cellStyle name="supPercentage 3 3 2" xfId="1791"/>
    <cellStyle name="supPercentage 3 4" xfId="1792"/>
    <cellStyle name="supPercentage 4" xfId="1793"/>
    <cellStyle name="supPercentage 4 2" xfId="1794"/>
    <cellStyle name="supPercentage 5" xfId="1795"/>
    <cellStyle name="supPercentage 5 2" xfId="1796"/>
    <cellStyle name="supPercentage 6" xfId="1797"/>
    <cellStyle name="supPercentageL" xfId="1798"/>
    <cellStyle name="supPercentageL 2" xfId="1799"/>
    <cellStyle name="supPercentageL 2 2" xfId="1800"/>
    <cellStyle name="supPercentageL 2 2 2" xfId="1801"/>
    <cellStyle name="supPercentageL 2 3" xfId="1802"/>
    <cellStyle name="supPercentageL 2 3 2" xfId="1803"/>
    <cellStyle name="supPercentageL 2 4" xfId="1804"/>
    <cellStyle name="supPercentageL 3" xfId="1805"/>
    <cellStyle name="supPercentageL 3 2" xfId="1806"/>
    <cellStyle name="supPercentageL 3 2 2" xfId="1807"/>
    <cellStyle name="supPercentageL 3 3" xfId="1808"/>
    <cellStyle name="supPercentageL 3 3 2" xfId="1809"/>
    <cellStyle name="supPercentageL 3 4" xfId="1810"/>
    <cellStyle name="supPercentageL 4" xfId="1811"/>
    <cellStyle name="supPercentageL 4 2" xfId="1812"/>
    <cellStyle name="supPercentageL 5" xfId="1813"/>
    <cellStyle name="supPercentageL 5 2" xfId="1814"/>
    <cellStyle name="supPercentageL 6" xfId="1815"/>
    <cellStyle name="supPercentageM" xfId="1816"/>
    <cellStyle name="supPercentageM 2" xfId="1817"/>
    <cellStyle name="supPercentageM 2 2" xfId="1818"/>
    <cellStyle name="supPercentageM 2 2 2" xfId="1819"/>
    <cellStyle name="supPercentageM 2 3" xfId="1820"/>
    <cellStyle name="supPercentageM 3" xfId="1821"/>
    <cellStyle name="supPercentageM 3 2" xfId="1822"/>
    <cellStyle name="supPercentageM 3 2 2" xfId="1823"/>
    <cellStyle name="supPercentageM 3 3" xfId="1824"/>
    <cellStyle name="supPercentageM 4" xfId="1825"/>
    <cellStyle name="supPercentageM 4 2" xfId="1826"/>
    <cellStyle name="supPercentageM 5" xfId="1827"/>
    <cellStyle name="supSelection" xfId="1828"/>
    <cellStyle name="supSelection 2" xfId="1829"/>
    <cellStyle name="supSelection 2 2" xfId="1830"/>
    <cellStyle name="supSelection 2 2 2" xfId="1831"/>
    <cellStyle name="supSelection 2 3" xfId="1832"/>
    <cellStyle name="supSelection 2 3 2" xfId="1833"/>
    <cellStyle name="supSelection 2 4" xfId="1834"/>
    <cellStyle name="supSelection 3" xfId="1835"/>
    <cellStyle name="supSelection 3 2" xfId="1836"/>
    <cellStyle name="supSelection 3 2 2" xfId="1837"/>
    <cellStyle name="supSelection 3 3" xfId="1838"/>
    <cellStyle name="supSelection 3 3 2" xfId="1839"/>
    <cellStyle name="supSelection 3 4" xfId="1840"/>
    <cellStyle name="supSelection 4" xfId="1841"/>
    <cellStyle name="supSelection 4 2" xfId="1842"/>
    <cellStyle name="supSelection 5" xfId="1843"/>
    <cellStyle name="supSelection 5 2" xfId="1844"/>
    <cellStyle name="supSelection 6" xfId="1845"/>
    <cellStyle name="supText" xfId="1846"/>
    <cellStyle name="supText 2" xfId="1847"/>
    <cellStyle name="supText 2 2" xfId="1848"/>
    <cellStyle name="supText 2 2 2" xfId="1849"/>
    <cellStyle name="supText 2 3" xfId="1850"/>
    <cellStyle name="supText 2 3 2" xfId="1851"/>
    <cellStyle name="supText 2 4" xfId="1852"/>
    <cellStyle name="supText 3" xfId="1853"/>
    <cellStyle name="supText 3 2" xfId="1854"/>
    <cellStyle name="supText 3 2 2" xfId="1855"/>
    <cellStyle name="supText 3 3" xfId="1856"/>
    <cellStyle name="supText 3 3 2" xfId="1857"/>
    <cellStyle name="supText 3 4" xfId="1858"/>
    <cellStyle name="supText 4" xfId="1859"/>
    <cellStyle name="supText 4 2" xfId="1860"/>
    <cellStyle name="supText 5" xfId="1861"/>
    <cellStyle name="supText 5 2" xfId="1862"/>
    <cellStyle name="supText 6" xfId="1863"/>
    <cellStyle name="Számítás" xfId="1864"/>
    <cellStyle name="Számítás 2" xfId="1865"/>
    <cellStyle name="Számítás 2 2" xfId="1866"/>
    <cellStyle name="Számítás 2 2 2" xfId="1867"/>
    <cellStyle name="Számítás 2 3" xfId="1868"/>
    <cellStyle name="Számítás 2 3 2" xfId="1869"/>
    <cellStyle name="Számítás 2 4" xfId="1870"/>
    <cellStyle name="Számítás 3" xfId="1871"/>
    <cellStyle name="Számítás 3 2" xfId="1872"/>
    <cellStyle name="Számítás 4" xfId="1873"/>
    <cellStyle name="Számítás 4 2" xfId="1874"/>
    <cellStyle name="Számítás 5" xfId="1875"/>
    <cellStyle name="Texto de advertencia" xfId="1876"/>
    <cellStyle name="Texto explicativo" xfId="1877"/>
    <cellStyle name="Title 2" xfId="1878"/>
    <cellStyle name="Title 3" xfId="1879"/>
    <cellStyle name="Título" xfId="1880"/>
    <cellStyle name="Título 1" xfId="1881"/>
    <cellStyle name="Título 2" xfId="1882"/>
    <cellStyle name="Título 3" xfId="1883"/>
    <cellStyle name="Título_20091015 DE_Proposed amendments to CR SEC_MKR" xfId="1884"/>
    <cellStyle name="Total 2" xfId="1885"/>
    <cellStyle name="Total 2 2" xfId="1886"/>
    <cellStyle name="Total 2 2 2" xfId="1887"/>
    <cellStyle name="Total 2 2 2 2" xfId="1888"/>
    <cellStyle name="Total 2 2 3" xfId="1889"/>
    <cellStyle name="Total 2 2 3 2" xfId="1890"/>
    <cellStyle name="Total 2 2 4" xfId="1891"/>
    <cellStyle name="Total 2 3" xfId="1892"/>
    <cellStyle name="Total 2 3 2" xfId="1893"/>
    <cellStyle name="Total 2 4" xfId="1894"/>
    <cellStyle name="Total 2 4 2" xfId="1895"/>
    <cellStyle name="Total 2 5" xfId="1896"/>
    <cellStyle name="Total 2 5 2" xfId="1897"/>
    <cellStyle name="Total 2 6" xfId="1898"/>
    <cellStyle name="Total 2 7" xfId="1899"/>
    <cellStyle name="Total 3" xfId="1900"/>
    <cellStyle name="Total 3 2" xfId="1901"/>
    <cellStyle name="Total 4" xfId="1902"/>
    <cellStyle name="Total 4 2" xfId="1903"/>
    <cellStyle name="Total 5" xfId="1904"/>
    <cellStyle name="Warning Text 2" xfId="1905"/>
    <cellStyle name="Warning Text 3" xfId="1906"/>
    <cellStyle name="Összesen" xfId="1219"/>
    <cellStyle name="Összesen 2" xfId="1220"/>
    <cellStyle name="Összesen 2 2" xfId="1221"/>
    <cellStyle name="Összesen 2 2 2" xfId="1222"/>
    <cellStyle name="Összesen 2 3" xfId="1223"/>
    <cellStyle name="Összesen 2 3 2" xfId="1224"/>
    <cellStyle name="Összesen 2 4" xfId="1225"/>
    <cellStyle name="Összesen 3" xfId="1226"/>
    <cellStyle name="Összesen 3 2" xfId="1227"/>
    <cellStyle name="Összesen 4" xfId="1228"/>
    <cellStyle name="Összesen 4 2" xfId="1229"/>
    <cellStyle name="Összesen 5" xfId="12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5029201</xdr:colOff>
      <xdr:row>0</xdr:row>
      <xdr:rowOff>133351</xdr:rowOff>
    </xdr:from>
    <xdr:to>
      <xdr:col>2</xdr:col>
      <xdr:colOff>771525</xdr:colOff>
      <xdr:row>2</xdr:row>
      <xdr:rowOff>12905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67326" y="133351"/>
          <a:ext cx="1990724" cy="73680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1599786</xdr:colOff>
      <xdr:row>2</xdr:row>
      <xdr:rowOff>209422</xdr:rowOff>
    </xdr:to>
    <xdr:pic>
      <xdr:nvPicPr>
        <xdr:cNvPr id="2" name="Picture 1"/>
        <xdr:cNvPicPr>
          <a:picLocks noChangeAspect="1"/>
        </xdr:cNvPicPr>
      </xdr:nvPicPr>
      <xdr:blipFill>
        <a:blip xmlns:r="http://schemas.openxmlformats.org/officeDocument/2006/relationships" r:embed="rId1"/>
        <a:stretch>
          <a:fillRect/>
        </a:stretch>
      </xdr:blipFill>
      <xdr:spPr>
        <a:xfrm>
          <a:off x="142875" y="180975"/>
          <a:ext cx="1599786" cy="533272"/>
        </a:xfrm>
        <a:prstGeom prst="rect">
          <a:avLst/>
        </a:prstGeom>
      </xdr:spPr>
    </xdr:pic>
    <xdr:clientData/>
  </xdr:twoCellAnchor>
  <xdr:twoCellAnchor editAs="oneCell">
    <xdr:from>
      <xdr:col>1</xdr:col>
      <xdr:colOff>0</xdr:colOff>
      <xdr:row>1</xdr:row>
      <xdr:rowOff>0</xdr:rowOff>
    </xdr:from>
    <xdr:to>
      <xdr:col>1</xdr:col>
      <xdr:colOff>1599786</xdr:colOff>
      <xdr:row>2</xdr:row>
      <xdr:rowOff>209422</xdr:rowOff>
    </xdr:to>
    <xdr:pic>
      <xdr:nvPicPr>
        <xdr:cNvPr id="3" name="Picture 2"/>
        <xdr:cNvPicPr>
          <a:picLocks noChangeAspect="1"/>
        </xdr:cNvPicPr>
      </xdr:nvPicPr>
      <xdr:blipFill>
        <a:blip xmlns:r="http://schemas.openxmlformats.org/officeDocument/2006/relationships" r:embed="rId1"/>
        <a:stretch>
          <a:fillRect/>
        </a:stretch>
      </xdr:blipFill>
      <xdr:spPr>
        <a:xfrm>
          <a:off x="142875" y="180975"/>
          <a:ext cx="1599786" cy="53327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207169</xdr:colOff>
      <xdr:row>1</xdr:row>
      <xdr:rowOff>47625</xdr:rowOff>
    </xdr:from>
    <xdr:to>
      <xdr:col>1</xdr:col>
      <xdr:colOff>1592642</xdr:colOff>
      <xdr:row>2</xdr:row>
      <xdr:rowOff>257047</xdr:rowOff>
    </xdr:to>
    <xdr:pic>
      <xdr:nvPicPr>
        <xdr:cNvPr id="2" name="Picture 1"/>
        <xdr:cNvPicPr>
          <a:picLocks noChangeAspect="1"/>
        </xdr:cNvPicPr>
      </xdr:nvPicPr>
      <xdr:blipFill>
        <a:blip xmlns:r="http://schemas.openxmlformats.org/officeDocument/2006/relationships" r:embed="rId1"/>
        <a:stretch>
          <a:fillRect/>
        </a:stretch>
      </xdr:blipFill>
      <xdr:spPr>
        <a:xfrm>
          <a:off x="207169" y="228600"/>
          <a:ext cx="1604548" cy="5332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78442</xdr:colOff>
      <xdr:row>0</xdr:row>
      <xdr:rowOff>369794</xdr:rowOff>
    </xdr:from>
    <xdr:to>
      <xdr:col>1</xdr:col>
      <xdr:colOff>1678228</xdr:colOff>
      <xdr:row>2</xdr:row>
      <xdr:rowOff>217126</xdr:rowOff>
    </xdr:to>
    <xdr:pic>
      <xdr:nvPicPr>
        <xdr:cNvPr id="2" name="Picture 1"/>
        <xdr:cNvPicPr>
          <a:picLocks noChangeAspect="1"/>
        </xdr:cNvPicPr>
      </xdr:nvPicPr>
      <xdr:blipFill>
        <a:blip xmlns:r="http://schemas.openxmlformats.org/officeDocument/2006/relationships" r:embed="rId1"/>
        <a:stretch>
          <a:fillRect/>
        </a:stretch>
      </xdr:blipFill>
      <xdr:spPr>
        <a:xfrm>
          <a:off x="259417" y="369794"/>
          <a:ext cx="1599786" cy="5331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782316</xdr:colOff>
      <xdr:row>2</xdr:row>
      <xdr:rowOff>111298</xdr:rowOff>
    </xdr:to>
    <xdr:pic>
      <xdr:nvPicPr>
        <xdr:cNvPr id="2" name="Picture 1"/>
        <xdr:cNvPicPr>
          <a:picLocks noChangeAspect="1"/>
        </xdr:cNvPicPr>
      </xdr:nvPicPr>
      <xdr:blipFill>
        <a:blip xmlns:r="http://schemas.openxmlformats.org/officeDocument/2006/relationships" r:embed="rId1"/>
        <a:stretch>
          <a:fillRect/>
        </a:stretch>
      </xdr:blipFill>
      <xdr:spPr>
        <a:xfrm>
          <a:off x="361950" y="142875"/>
          <a:ext cx="1420491" cy="5303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36019</xdr:colOff>
      <xdr:row>1</xdr:row>
      <xdr:rowOff>18409</xdr:rowOff>
    </xdr:from>
    <xdr:to>
      <xdr:col>1</xdr:col>
      <xdr:colOff>1456510</xdr:colOff>
      <xdr:row>2</xdr:row>
      <xdr:rowOff>101064</xdr:rowOff>
    </xdr:to>
    <xdr:pic>
      <xdr:nvPicPr>
        <xdr:cNvPr id="2" name="Picture 1"/>
        <xdr:cNvPicPr>
          <a:picLocks noChangeAspect="1"/>
        </xdr:cNvPicPr>
      </xdr:nvPicPr>
      <xdr:blipFill>
        <a:blip xmlns:r="http://schemas.openxmlformats.org/officeDocument/2006/relationships" r:embed="rId1"/>
        <a:stretch>
          <a:fillRect/>
        </a:stretch>
      </xdr:blipFill>
      <xdr:spPr>
        <a:xfrm>
          <a:off x="264619" y="180334"/>
          <a:ext cx="1420491" cy="5303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161925</xdr:rowOff>
    </xdr:from>
    <xdr:to>
      <xdr:col>1</xdr:col>
      <xdr:colOff>1420491</xdr:colOff>
      <xdr:row>2</xdr:row>
      <xdr:rowOff>187991</xdr:rowOff>
    </xdr:to>
    <xdr:pic>
      <xdr:nvPicPr>
        <xdr:cNvPr id="2" name="Picture 1"/>
        <xdr:cNvPicPr>
          <a:picLocks noChangeAspect="1"/>
        </xdr:cNvPicPr>
      </xdr:nvPicPr>
      <xdr:blipFill>
        <a:blip xmlns:r="http://schemas.openxmlformats.org/officeDocument/2006/relationships" r:embed="rId1"/>
        <a:stretch>
          <a:fillRect/>
        </a:stretch>
      </xdr:blipFill>
      <xdr:spPr>
        <a:xfrm>
          <a:off x="180975" y="161925"/>
          <a:ext cx="1420491" cy="53089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1</xdr:row>
      <xdr:rowOff>95250</xdr:rowOff>
    </xdr:from>
    <xdr:to>
      <xdr:col>1</xdr:col>
      <xdr:colOff>1219200</xdr:colOff>
      <xdr:row>2</xdr:row>
      <xdr:rowOff>223501</xdr:rowOff>
    </xdr:to>
    <xdr:pic>
      <xdr:nvPicPr>
        <xdr:cNvPr id="2" name="Picture 1"/>
        <xdr:cNvPicPr>
          <a:picLocks noChangeAspect="1"/>
        </xdr:cNvPicPr>
      </xdr:nvPicPr>
      <xdr:blipFill>
        <a:blip xmlns:r="http://schemas.openxmlformats.org/officeDocument/2006/relationships" r:embed="rId1"/>
        <a:stretch>
          <a:fillRect/>
        </a:stretch>
      </xdr:blipFill>
      <xdr:spPr>
        <a:xfrm>
          <a:off x="142875" y="257175"/>
          <a:ext cx="1209675" cy="45210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279400</xdr:rowOff>
    </xdr:from>
    <xdr:to>
      <xdr:col>1</xdr:col>
      <xdr:colOff>1266</xdr:colOff>
      <xdr:row>2</xdr:row>
      <xdr:rowOff>324563</xdr:rowOff>
    </xdr:to>
    <xdr:pic>
      <xdr:nvPicPr>
        <xdr:cNvPr id="2" name="Picture 1"/>
        <xdr:cNvPicPr>
          <a:picLocks noChangeAspect="1"/>
        </xdr:cNvPicPr>
      </xdr:nvPicPr>
      <xdr:blipFill>
        <a:blip xmlns:r="http://schemas.openxmlformats.org/officeDocument/2006/relationships" r:embed="rId1"/>
        <a:stretch>
          <a:fillRect/>
        </a:stretch>
      </xdr:blipFill>
      <xdr:spPr>
        <a:xfrm>
          <a:off x="171450" y="565150"/>
          <a:ext cx="1266" cy="530938"/>
        </a:xfrm>
        <a:prstGeom prst="rect">
          <a:avLst/>
        </a:prstGeom>
      </xdr:spPr>
    </xdr:pic>
    <xdr:clientData/>
  </xdr:twoCellAnchor>
  <xdr:twoCellAnchor editAs="oneCell">
    <xdr:from>
      <xdr:col>1</xdr:col>
      <xdr:colOff>0</xdr:colOff>
      <xdr:row>1</xdr:row>
      <xdr:rowOff>279400</xdr:rowOff>
    </xdr:from>
    <xdr:to>
      <xdr:col>1</xdr:col>
      <xdr:colOff>1266</xdr:colOff>
      <xdr:row>2</xdr:row>
      <xdr:rowOff>324563</xdr:rowOff>
    </xdr:to>
    <xdr:pic>
      <xdr:nvPicPr>
        <xdr:cNvPr id="3" name="Picture 2"/>
        <xdr:cNvPicPr>
          <a:picLocks noChangeAspect="1"/>
        </xdr:cNvPicPr>
      </xdr:nvPicPr>
      <xdr:blipFill>
        <a:blip xmlns:r="http://schemas.openxmlformats.org/officeDocument/2006/relationships" r:embed="rId1"/>
        <a:stretch>
          <a:fillRect/>
        </a:stretch>
      </xdr:blipFill>
      <xdr:spPr>
        <a:xfrm>
          <a:off x="171450" y="565150"/>
          <a:ext cx="1266" cy="530938"/>
        </a:xfrm>
        <a:prstGeom prst="rect">
          <a:avLst/>
        </a:prstGeom>
      </xdr:spPr>
    </xdr:pic>
    <xdr:clientData/>
  </xdr:twoCellAnchor>
  <xdr:twoCellAnchor editAs="oneCell">
    <xdr:from>
      <xdr:col>1</xdr:col>
      <xdr:colOff>59529</xdr:colOff>
      <xdr:row>0</xdr:row>
      <xdr:rowOff>285749</xdr:rowOff>
    </xdr:from>
    <xdr:to>
      <xdr:col>1</xdr:col>
      <xdr:colOff>1480020</xdr:colOff>
      <xdr:row>2</xdr:row>
      <xdr:rowOff>45162</xdr:rowOff>
    </xdr:to>
    <xdr:pic>
      <xdr:nvPicPr>
        <xdr:cNvPr id="4" name="Picture 3"/>
        <xdr:cNvPicPr>
          <a:picLocks noChangeAspect="1"/>
        </xdr:cNvPicPr>
      </xdr:nvPicPr>
      <xdr:blipFill>
        <a:blip xmlns:r="http://schemas.openxmlformats.org/officeDocument/2006/relationships" r:embed="rId1"/>
        <a:stretch>
          <a:fillRect/>
        </a:stretch>
      </xdr:blipFill>
      <xdr:spPr>
        <a:xfrm>
          <a:off x="230979" y="285749"/>
          <a:ext cx="1420491" cy="530938"/>
        </a:xfrm>
        <a:prstGeom prst="rect">
          <a:avLst/>
        </a:prstGeom>
      </xdr:spPr>
    </xdr:pic>
    <xdr:clientData/>
  </xdr:twoCellAnchor>
  <xdr:oneCellAnchor>
    <xdr:from>
      <xdr:col>1</xdr:col>
      <xdr:colOff>0</xdr:colOff>
      <xdr:row>32</xdr:row>
      <xdr:rowOff>0</xdr:rowOff>
    </xdr:from>
    <xdr:ext cx="1266" cy="533319"/>
    <xdr:pic>
      <xdr:nvPicPr>
        <xdr:cNvPr id="5" name="Picture 4"/>
        <xdr:cNvPicPr>
          <a:picLocks noChangeAspect="1"/>
        </xdr:cNvPicPr>
      </xdr:nvPicPr>
      <xdr:blipFill>
        <a:blip xmlns:r="http://schemas.openxmlformats.org/officeDocument/2006/relationships" r:embed="rId1"/>
        <a:stretch>
          <a:fillRect/>
        </a:stretch>
      </xdr:blipFill>
      <xdr:spPr>
        <a:xfrm>
          <a:off x="171450" y="8324850"/>
          <a:ext cx="1266" cy="533319"/>
        </a:xfrm>
        <a:prstGeom prst="rect">
          <a:avLst/>
        </a:prstGeom>
      </xdr:spPr>
    </xdr:pic>
    <xdr:clientData/>
  </xdr:oneCellAnchor>
  <xdr:oneCellAnchor>
    <xdr:from>
      <xdr:col>1</xdr:col>
      <xdr:colOff>0</xdr:colOff>
      <xdr:row>32</xdr:row>
      <xdr:rowOff>0</xdr:rowOff>
    </xdr:from>
    <xdr:ext cx="1266" cy="533319"/>
    <xdr:pic>
      <xdr:nvPicPr>
        <xdr:cNvPr id="6" name="Picture 5"/>
        <xdr:cNvPicPr>
          <a:picLocks noChangeAspect="1"/>
        </xdr:cNvPicPr>
      </xdr:nvPicPr>
      <xdr:blipFill>
        <a:blip xmlns:r="http://schemas.openxmlformats.org/officeDocument/2006/relationships" r:embed="rId1"/>
        <a:stretch>
          <a:fillRect/>
        </a:stretch>
      </xdr:blipFill>
      <xdr:spPr>
        <a:xfrm>
          <a:off x="171450" y="8324850"/>
          <a:ext cx="1266" cy="533319"/>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1</xdr:col>
      <xdr:colOff>3969</xdr:colOff>
      <xdr:row>1</xdr:row>
      <xdr:rowOff>88899</xdr:rowOff>
    </xdr:from>
    <xdr:to>
      <xdr:col>1</xdr:col>
      <xdr:colOff>1424460</xdr:colOff>
      <xdr:row>1</xdr:row>
      <xdr:rowOff>622218</xdr:rowOff>
    </xdr:to>
    <xdr:pic>
      <xdr:nvPicPr>
        <xdr:cNvPr id="2" name="Picture 1"/>
        <xdr:cNvPicPr>
          <a:picLocks noChangeAspect="1"/>
        </xdr:cNvPicPr>
      </xdr:nvPicPr>
      <xdr:blipFill>
        <a:blip xmlns:r="http://schemas.openxmlformats.org/officeDocument/2006/relationships" r:embed="rId1"/>
        <a:stretch>
          <a:fillRect/>
        </a:stretch>
      </xdr:blipFill>
      <xdr:spPr>
        <a:xfrm>
          <a:off x="184944" y="374649"/>
          <a:ext cx="1420491" cy="53331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40821</xdr:colOff>
      <xdr:row>1</xdr:row>
      <xdr:rowOff>99785</xdr:rowOff>
    </xdr:from>
    <xdr:to>
      <xdr:col>1</xdr:col>
      <xdr:colOff>40821</xdr:colOff>
      <xdr:row>2</xdr:row>
      <xdr:rowOff>59176</xdr:rowOff>
    </xdr:to>
    <xdr:pic>
      <xdr:nvPicPr>
        <xdr:cNvPr id="2" name="Picture 1"/>
        <xdr:cNvPicPr>
          <a:picLocks noChangeAspect="1"/>
        </xdr:cNvPicPr>
      </xdr:nvPicPr>
      <xdr:blipFill>
        <a:blip xmlns:r="http://schemas.openxmlformats.org/officeDocument/2006/relationships" r:embed="rId1"/>
        <a:stretch>
          <a:fillRect/>
        </a:stretch>
      </xdr:blipFill>
      <xdr:spPr>
        <a:xfrm>
          <a:off x="602796" y="395060"/>
          <a:ext cx="0" cy="530891"/>
        </a:xfrm>
        <a:prstGeom prst="rect">
          <a:avLst/>
        </a:prstGeom>
      </xdr:spPr>
    </xdr:pic>
    <xdr:clientData/>
  </xdr:twoCellAnchor>
  <xdr:twoCellAnchor editAs="oneCell">
    <xdr:from>
      <xdr:col>1</xdr:col>
      <xdr:colOff>0</xdr:colOff>
      <xdr:row>1</xdr:row>
      <xdr:rowOff>0</xdr:rowOff>
    </xdr:from>
    <xdr:to>
      <xdr:col>1</xdr:col>
      <xdr:colOff>1420491</xdr:colOff>
      <xdr:row>1</xdr:row>
      <xdr:rowOff>530891</xdr:rowOff>
    </xdr:to>
    <xdr:pic>
      <xdr:nvPicPr>
        <xdr:cNvPr id="3" name="Picture 2"/>
        <xdr:cNvPicPr>
          <a:picLocks noChangeAspect="1"/>
        </xdr:cNvPicPr>
      </xdr:nvPicPr>
      <xdr:blipFill>
        <a:blip xmlns:r="http://schemas.openxmlformats.org/officeDocument/2006/relationships" r:embed="rId1"/>
        <a:stretch>
          <a:fillRect/>
        </a:stretch>
      </xdr:blipFill>
      <xdr:spPr>
        <a:xfrm>
          <a:off x="561975" y="295275"/>
          <a:ext cx="1420491" cy="530891"/>
        </a:xfrm>
        <a:prstGeom prst="rect">
          <a:avLst/>
        </a:prstGeom>
      </xdr:spPr>
    </xdr:pic>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E133"/>
  <sheetViews>
    <sheetView showGridLines="0" tabSelected="1" workbookViewId="0">
      <selection activeCell="B8" sqref="B8:C8"/>
    </sheetView>
  </sheetViews>
  <sheetFormatPr defaultColWidth="0" defaultRowHeight="0" customHeight="1" zeroHeight="1"/>
  <cols>
    <col min="1" max="1" width="3.5703125" style="1" customWidth="1"/>
    <col min="2" max="2" width="93.7109375" style="17" customWidth="1"/>
    <col min="3" max="3" width="93.7109375" style="18" customWidth="1"/>
    <col min="4" max="4" width="4.85546875" style="19" customWidth="1"/>
    <col min="5" max="5" width="0" style="1" hidden="1" customWidth="1"/>
    <col min="6" max="16384" width="9.140625" style="1" hidden="1"/>
  </cols>
  <sheetData>
    <row r="1" spans="1:4" ht="54.75" customHeight="1">
      <c r="B1" s="433" t="s">
        <v>0</v>
      </c>
      <c r="C1" s="433"/>
      <c r="D1" s="257"/>
    </row>
    <row r="2" spans="1:4" ht="12.75" customHeight="1">
      <c r="B2" s="433"/>
      <c r="C2" s="433"/>
      <c r="D2" s="257"/>
    </row>
    <row r="3" spans="1:4" ht="41.25" customHeight="1">
      <c r="B3" s="433"/>
      <c r="C3" s="433"/>
      <c r="D3" s="257"/>
    </row>
    <row r="4" spans="1:4" ht="21" customHeight="1" thickBot="1">
      <c r="A4" s="258" t="s">
        <v>1</v>
      </c>
      <c r="B4" s="2"/>
      <c r="C4" s="2"/>
      <c r="D4" s="3"/>
    </row>
    <row r="5" spans="1:4" s="6" customFormat="1" ht="38.25" customHeight="1">
      <c r="A5" s="258" t="s">
        <v>2</v>
      </c>
      <c r="B5" s="4" t="s">
        <v>3</v>
      </c>
      <c r="C5" s="5" t="s">
        <v>4</v>
      </c>
    </row>
    <row r="6" spans="1:4" s="6" customFormat="1" ht="38.25" customHeight="1">
      <c r="A6" s="7"/>
      <c r="B6" s="8" t="s">
        <v>5</v>
      </c>
      <c r="C6" s="9" t="s">
        <v>6</v>
      </c>
    </row>
    <row r="7" spans="1:4" s="6" customFormat="1" ht="38.25" customHeight="1" thickBot="1">
      <c r="A7" s="7"/>
      <c r="B7" s="10" t="s">
        <v>7</v>
      </c>
      <c r="C7" s="11" t="s">
        <v>8</v>
      </c>
    </row>
    <row r="8" spans="1:4" s="2" customFormat="1" ht="149.25" customHeight="1">
      <c r="A8" s="12"/>
      <c r="B8" s="434"/>
      <c r="C8" s="434"/>
      <c r="D8" s="12" t="str">
        <f>LEFT(C5,2)</f>
        <v>Ny</v>
      </c>
    </row>
    <row r="9" spans="1:4" s="2" customFormat="1" ht="13.5" hidden="1" thickBot="1">
      <c r="B9" s="13" t="s">
        <v>9</v>
      </c>
      <c r="C9" s="13"/>
      <c r="D9" s="14" t="s">
        <v>10</v>
      </c>
    </row>
    <row r="10" spans="1:4" ht="12.75" hidden="1">
      <c r="B10" s="15" t="s">
        <v>11</v>
      </c>
      <c r="C10" s="15"/>
      <c r="D10" s="15" t="s">
        <v>12</v>
      </c>
    </row>
    <row r="11" spans="1:4" ht="12.75" hidden="1">
      <c r="B11" s="259" t="s">
        <v>13</v>
      </c>
      <c r="C11" s="259"/>
      <c r="D11" s="16" t="s">
        <v>14</v>
      </c>
    </row>
    <row r="12" spans="1:4" ht="12.75" hidden="1">
      <c r="B12" s="259" t="s">
        <v>15</v>
      </c>
      <c r="C12" s="259"/>
      <c r="D12" s="16" t="s">
        <v>16</v>
      </c>
    </row>
    <row r="13" spans="1:4" ht="12.75" hidden="1">
      <c r="B13" s="259" t="s">
        <v>17</v>
      </c>
      <c r="C13" s="259"/>
      <c r="D13" s="16" t="s">
        <v>18</v>
      </c>
    </row>
    <row r="14" spans="1:4" ht="12.75" hidden="1">
      <c r="B14" s="259" t="s">
        <v>19</v>
      </c>
      <c r="C14" s="259"/>
      <c r="D14" s="16" t="s">
        <v>20</v>
      </c>
    </row>
    <row r="15" spans="1:4" ht="12.75" hidden="1">
      <c r="B15" s="259" t="s">
        <v>21</v>
      </c>
      <c r="C15" s="259"/>
      <c r="D15" s="16" t="s">
        <v>22</v>
      </c>
    </row>
    <row r="16" spans="1:4" ht="12.75" hidden="1">
      <c r="B16" s="259" t="s">
        <v>23</v>
      </c>
      <c r="C16" s="259"/>
      <c r="D16" s="16" t="s">
        <v>24</v>
      </c>
    </row>
    <row r="17" spans="2:4" ht="12.75" hidden="1">
      <c r="B17" s="259" t="s">
        <v>25</v>
      </c>
      <c r="C17" s="259"/>
      <c r="D17" s="16" t="s">
        <v>26</v>
      </c>
    </row>
    <row r="18" spans="2:4" ht="12.75" hidden="1">
      <c r="B18" s="259" t="s">
        <v>27</v>
      </c>
      <c r="C18" s="259"/>
      <c r="D18" s="16" t="s">
        <v>28</v>
      </c>
    </row>
    <row r="19" spans="2:4" ht="12.75" hidden="1">
      <c r="B19" s="259" t="s">
        <v>29</v>
      </c>
      <c r="C19" s="259"/>
      <c r="D19" s="16" t="s">
        <v>30</v>
      </c>
    </row>
    <row r="20" spans="2:4" ht="12.75" hidden="1">
      <c r="B20" s="259" t="s">
        <v>31</v>
      </c>
      <c r="C20" s="259"/>
      <c r="D20" s="16" t="s">
        <v>32</v>
      </c>
    </row>
    <row r="21" spans="2:4" ht="12.75" hidden="1">
      <c r="B21" s="259" t="s">
        <v>33</v>
      </c>
      <c r="C21" s="259"/>
      <c r="D21" s="16" t="s">
        <v>34</v>
      </c>
    </row>
    <row r="22" spans="2:4" ht="12.75" hidden="1">
      <c r="B22" s="259" t="s">
        <v>35</v>
      </c>
      <c r="C22" s="259"/>
      <c r="D22" s="16" t="s">
        <v>36</v>
      </c>
    </row>
    <row r="23" spans="2:4" ht="12.75" hidden="1">
      <c r="B23" s="259" t="s">
        <v>37</v>
      </c>
      <c r="C23" s="259"/>
      <c r="D23" s="16" t="s">
        <v>38</v>
      </c>
    </row>
    <row r="24" spans="2:4" ht="12.75" hidden="1">
      <c r="B24" s="259" t="s">
        <v>39</v>
      </c>
      <c r="C24" s="259"/>
      <c r="D24" s="16" t="s">
        <v>40</v>
      </c>
    </row>
    <row r="25" spans="2:4" ht="12.75" hidden="1">
      <c r="B25" s="259" t="s">
        <v>41</v>
      </c>
      <c r="C25" s="259"/>
      <c r="D25" s="16" t="s">
        <v>42</v>
      </c>
    </row>
    <row r="26" spans="2:4" ht="12.75" hidden="1">
      <c r="B26" s="259" t="s">
        <v>43</v>
      </c>
      <c r="C26" s="259"/>
      <c r="D26" s="16" t="s">
        <v>44</v>
      </c>
    </row>
    <row r="27" spans="2:4" ht="12.75" hidden="1">
      <c r="B27" s="259" t="s">
        <v>45</v>
      </c>
      <c r="C27" s="259"/>
      <c r="D27" s="16" t="s">
        <v>46</v>
      </c>
    </row>
    <row r="28" spans="2:4" ht="12.75" hidden="1">
      <c r="B28" s="259" t="s">
        <v>47</v>
      </c>
      <c r="C28" s="259"/>
      <c r="D28" s="16" t="s">
        <v>48</v>
      </c>
    </row>
    <row r="29" spans="2:4" ht="12.75" hidden="1">
      <c r="B29" s="259" t="s">
        <v>49</v>
      </c>
      <c r="C29" s="259"/>
      <c r="D29" s="16" t="s">
        <v>50</v>
      </c>
    </row>
    <row r="30" spans="2:4" ht="12.75" hidden="1">
      <c r="B30" s="259" t="s">
        <v>51</v>
      </c>
      <c r="C30" s="259"/>
      <c r="D30" s="16" t="s">
        <v>52</v>
      </c>
    </row>
    <row r="31" spans="2:4" ht="12.75" hidden="1">
      <c r="B31" s="259" t="s">
        <v>53</v>
      </c>
      <c r="C31" s="259"/>
      <c r="D31" s="16" t="s">
        <v>54</v>
      </c>
    </row>
    <row r="32" spans="2:4" ht="12.75" hidden="1">
      <c r="B32" s="259" t="s">
        <v>55</v>
      </c>
      <c r="C32" s="259"/>
      <c r="D32" s="16" t="s">
        <v>56</v>
      </c>
    </row>
    <row r="33" spans="2:4" ht="12.75" hidden="1">
      <c r="B33" s="259" t="s">
        <v>57</v>
      </c>
      <c r="C33" s="259"/>
      <c r="D33" s="16" t="s">
        <v>58</v>
      </c>
    </row>
    <row r="34" spans="2:4" ht="12.75" hidden="1">
      <c r="B34" s="259" t="s">
        <v>59</v>
      </c>
      <c r="C34" s="259"/>
      <c r="D34" s="16" t="s">
        <v>60</v>
      </c>
    </row>
    <row r="35" spans="2:4" ht="12.75" hidden="1">
      <c r="B35" s="259" t="s">
        <v>61</v>
      </c>
      <c r="C35" s="259"/>
      <c r="D35" s="16" t="s">
        <v>62</v>
      </c>
    </row>
    <row r="36" spans="2:4" ht="12.75" hidden="1">
      <c r="B36" s="259" t="s">
        <v>63</v>
      </c>
      <c r="C36" s="259"/>
      <c r="D36" s="16" t="s">
        <v>64</v>
      </c>
    </row>
    <row r="37" spans="2:4" ht="12.75" hidden="1">
      <c r="B37" s="259" t="s">
        <v>65</v>
      </c>
      <c r="C37" s="259"/>
      <c r="D37" s="16" t="s">
        <v>66</v>
      </c>
    </row>
    <row r="38" spans="2:4" ht="12.75" hidden="1">
      <c r="B38" s="259" t="s">
        <v>67</v>
      </c>
      <c r="C38" s="259"/>
      <c r="D38" s="16" t="s">
        <v>68</v>
      </c>
    </row>
    <row r="39" spans="2:4" ht="12.75" hidden="1">
      <c r="B39" s="259" t="s">
        <v>69</v>
      </c>
      <c r="C39" s="259"/>
      <c r="D39" s="16" t="s">
        <v>70</v>
      </c>
    </row>
    <row r="40" spans="2:4" ht="12.75" hidden="1">
      <c r="B40" s="259" t="s">
        <v>71</v>
      </c>
      <c r="C40" s="259"/>
      <c r="D40" s="16" t="s">
        <v>72</v>
      </c>
    </row>
    <row r="41" spans="2:4" ht="12.75" hidden="1">
      <c r="B41" s="259" t="s">
        <v>73</v>
      </c>
      <c r="C41" s="259"/>
      <c r="D41" s="16" t="s">
        <v>74</v>
      </c>
    </row>
    <row r="42" spans="2:4" ht="12.75" hidden="1">
      <c r="B42" s="259" t="s">
        <v>75</v>
      </c>
      <c r="C42" s="259"/>
      <c r="D42" s="16" t="s">
        <v>76</v>
      </c>
    </row>
    <row r="43" spans="2:4" ht="12.75" hidden="1">
      <c r="B43" s="259" t="s">
        <v>77</v>
      </c>
      <c r="C43" s="259"/>
      <c r="D43" s="16" t="s">
        <v>78</v>
      </c>
    </row>
    <row r="44" spans="2:4" ht="12.75" hidden="1">
      <c r="B44" s="259" t="s">
        <v>79</v>
      </c>
      <c r="C44" s="259"/>
      <c r="D44" s="16" t="s">
        <v>80</v>
      </c>
    </row>
    <row r="45" spans="2:4" ht="12.75" hidden="1">
      <c r="B45" s="259" t="s">
        <v>81</v>
      </c>
      <c r="C45" s="259"/>
      <c r="D45" s="16" t="s">
        <v>82</v>
      </c>
    </row>
    <row r="46" spans="2:4" ht="12.75" hidden="1">
      <c r="B46" s="259" t="s">
        <v>83</v>
      </c>
      <c r="C46" s="259"/>
      <c r="D46" s="16" t="s">
        <v>84</v>
      </c>
    </row>
    <row r="47" spans="2:4" ht="12.75" hidden="1">
      <c r="B47" s="259" t="s">
        <v>85</v>
      </c>
      <c r="C47" s="259"/>
      <c r="D47" s="16" t="s">
        <v>86</v>
      </c>
    </row>
    <row r="48" spans="2:4" ht="12.75" hidden="1">
      <c r="B48" s="259" t="s">
        <v>87</v>
      </c>
      <c r="C48" s="259"/>
      <c r="D48" s="16" t="s">
        <v>88</v>
      </c>
    </row>
    <row r="49" spans="2:4" ht="12.75" hidden="1">
      <c r="B49" s="259" t="s">
        <v>89</v>
      </c>
      <c r="C49" s="259"/>
      <c r="D49" s="16" t="s">
        <v>90</v>
      </c>
    </row>
    <row r="50" spans="2:4" ht="12.75" hidden="1">
      <c r="B50" s="259" t="s">
        <v>91</v>
      </c>
      <c r="C50" s="259"/>
      <c r="D50" s="16" t="s">
        <v>92</v>
      </c>
    </row>
    <row r="51" spans="2:4" ht="12.75" hidden="1">
      <c r="B51" s="259" t="s">
        <v>93</v>
      </c>
      <c r="C51" s="259"/>
      <c r="D51" s="16" t="s">
        <v>94</v>
      </c>
    </row>
    <row r="52" spans="2:4" ht="12.75" hidden="1">
      <c r="B52" s="259" t="s">
        <v>95</v>
      </c>
      <c r="C52" s="259"/>
      <c r="D52" s="16" t="s">
        <v>96</v>
      </c>
    </row>
    <row r="53" spans="2:4" ht="12.75" hidden="1">
      <c r="B53" s="259" t="s">
        <v>97</v>
      </c>
      <c r="C53" s="259"/>
      <c r="D53" s="16" t="s">
        <v>98</v>
      </c>
    </row>
    <row r="54" spans="2:4" ht="12.75" hidden="1">
      <c r="B54" s="259" t="s">
        <v>99</v>
      </c>
      <c r="C54" s="259"/>
      <c r="D54" s="16" t="s">
        <v>100</v>
      </c>
    </row>
    <row r="55" spans="2:4" ht="12.75" hidden="1">
      <c r="B55" s="259" t="s">
        <v>101</v>
      </c>
      <c r="C55" s="259"/>
      <c r="D55" s="16" t="s">
        <v>102</v>
      </c>
    </row>
    <row r="56" spans="2:4" ht="12.75" hidden="1">
      <c r="B56" s="259" t="s">
        <v>103</v>
      </c>
      <c r="C56" s="259"/>
      <c r="D56" s="16" t="s">
        <v>104</v>
      </c>
    </row>
    <row r="57" spans="2:4" ht="12.75" hidden="1">
      <c r="B57" s="259" t="s">
        <v>105</v>
      </c>
      <c r="C57" s="259"/>
      <c r="D57" s="16" t="s">
        <v>106</v>
      </c>
    </row>
    <row r="58" spans="2:4" ht="12.75" hidden="1">
      <c r="B58" s="259" t="s">
        <v>107</v>
      </c>
      <c r="C58" s="259"/>
      <c r="D58" s="16" t="s">
        <v>108</v>
      </c>
    </row>
    <row r="59" spans="2:4" ht="12.75" hidden="1">
      <c r="B59" s="259" t="s">
        <v>109</v>
      </c>
      <c r="C59" s="259"/>
      <c r="D59" s="16" t="s">
        <v>110</v>
      </c>
    </row>
    <row r="60" spans="2:4" ht="12.75" hidden="1">
      <c r="B60" s="259" t="s">
        <v>111</v>
      </c>
      <c r="C60" s="259"/>
      <c r="D60" s="16" t="s">
        <v>112</v>
      </c>
    </row>
    <row r="61" spans="2:4" ht="12.75" hidden="1">
      <c r="B61" s="259" t="s">
        <v>113</v>
      </c>
      <c r="C61" s="259"/>
      <c r="D61" s="16" t="s">
        <v>114</v>
      </c>
    </row>
    <row r="62" spans="2:4" ht="12.75" hidden="1">
      <c r="B62" s="259" t="s">
        <v>115</v>
      </c>
      <c r="C62" s="259"/>
      <c r="D62" s="16" t="s">
        <v>116</v>
      </c>
    </row>
    <row r="63" spans="2:4" ht="12.75" hidden="1">
      <c r="B63" s="259" t="s">
        <v>117</v>
      </c>
      <c r="C63" s="259"/>
      <c r="D63" s="16" t="s">
        <v>118</v>
      </c>
    </row>
    <row r="64" spans="2:4" ht="12.75" hidden="1">
      <c r="B64" s="259" t="s">
        <v>119</v>
      </c>
      <c r="C64" s="259"/>
      <c r="D64" s="16" t="s">
        <v>120</v>
      </c>
    </row>
    <row r="65" spans="2:4" ht="12.75" hidden="1">
      <c r="B65" s="259" t="s">
        <v>121</v>
      </c>
      <c r="C65" s="259"/>
      <c r="D65" s="16" t="s">
        <v>122</v>
      </c>
    </row>
    <row r="66" spans="2:4" ht="12.75" hidden="1">
      <c r="B66" s="259" t="s">
        <v>123</v>
      </c>
      <c r="C66" s="259"/>
      <c r="D66" s="16" t="s">
        <v>124</v>
      </c>
    </row>
    <row r="67" spans="2:4" ht="12.75" hidden="1">
      <c r="B67" s="259" t="s">
        <v>125</v>
      </c>
      <c r="C67" s="259"/>
      <c r="D67" s="16" t="s">
        <v>126</v>
      </c>
    </row>
    <row r="68" spans="2:4" ht="12.75" hidden="1">
      <c r="B68" s="259" t="s">
        <v>127</v>
      </c>
      <c r="C68" s="259"/>
      <c r="D68" s="16" t="s">
        <v>128</v>
      </c>
    </row>
    <row r="69" spans="2:4" ht="12.75" hidden="1">
      <c r="B69" s="259" t="s">
        <v>129</v>
      </c>
      <c r="C69" s="259"/>
      <c r="D69" s="16" t="s">
        <v>130</v>
      </c>
    </row>
    <row r="70" spans="2:4" ht="12.75" hidden="1">
      <c r="B70" s="259" t="s">
        <v>131</v>
      </c>
      <c r="C70" s="259"/>
      <c r="D70" s="16" t="s">
        <v>132</v>
      </c>
    </row>
    <row r="71" spans="2:4" ht="12.75" hidden="1">
      <c r="B71" s="259" t="s">
        <v>133</v>
      </c>
      <c r="C71" s="259"/>
      <c r="D71" s="16" t="s">
        <v>134</v>
      </c>
    </row>
    <row r="72" spans="2:4" ht="12.75" hidden="1">
      <c r="B72" s="259" t="s">
        <v>135</v>
      </c>
      <c r="C72" s="259"/>
      <c r="D72" s="16" t="s">
        <v>136</v>
      </c>
    </row>
    <row r="73" spans="2:4" ht="12.75" hidden="1">
      <c r="B73" s="259" t="s">
        <v>137</v>
      </c>
      <c r="C73" s="259"/>
      <c r="D73" s="16" t="s">
        <v>138</v>
      </c>
    </row>
    <row r="74" spans="2:4" ht="12.75" hidden="1">
      <c r="B74" s="259" t="s">
        <v>139</v>
      </c>
      <c r="C74" s="259"/>
      <c r="D74" s="16" t="s">
        <v>140</v>
      </c>
    </row>
    <row r="75" spans="2:4" ht="12.75" hidden="1">
      <c r="B75" s="259" t="s">
        <v>141</v>
      </c>
      <c r="C75" s="259"/>
      <c r="D75" s="16" t="s">
        <v>142</v>
      </c>
    </row>
    <row r="76" spans="2:4" ht="12.75" hidden="1">
      <c r="B76" s="259" t="s">
        <v>143</v>
      </c>
      <c r="C76" s="259"/>
      <c r="D76" s="16" t="s">
        <v>144</v>
      </c>
    </row>
    <row r="77" spans="2:4" ht="12.75" hidden="1">
      <c r="B77" s="259" t="s">
        <v>145</v>
      </c>
      <c r="C77" s="259"/>
      <c r="D77" s="16" t="s">
        <v>146</v>
      </c>
    </row>
    <row r="78" spans="2:4" ht="12.75" hidden="1">
      <c r="B78" s="259" t="s">
        <v>147</v>
      </c>
      <c r="C78" s="259"/>
      <c r="D78" s="16" t="s">
        <v>148</v>
      </c>
    </row>
    <row r="79" spans="2:4" ht="12.75" hidden="1">
      <c r="B79" s="259" t="s">
        <v>149</v>
      </c>
      <c r="C79" s="259"/>
      <c r="D79" s="16" t="s">
        <v>150</v>
      </c>
    </row>
    <row r="80" spans="2:4" ht="12.75" hidden="1">
      <c r="B80" s="259" t="s">
        <v>151</v>
      </c>
      <c r="C80" s="259"/>
      <c r="D80" s="16" t="s">
        <v>152</v>
      </c>
    </row>
    <row r="81" spans="2:4" ht="12.75" hidden="1">
      <c r="B81" s="259" t="s">
        <v>153</v>
      </c>
      <c r="C81" s="259"/>
      <c r="D81" s="16" t="s">
        <v>154</v>
      </c>
    </row>
    <row r="82" spans="2:4" ht="12.75" hidden="1">
      <c r="B82" s="259" t="s">
        <v>155</v>
      </c>
      <c r="C82" s="259"/>
      <c r="D82" s="16" t="s">
        <v>156</v>
      </c>
    </row>
    <row r="83" spans="2:4" ht="12.75" hidden="1">
      <c r="B83" s="259" t="s">
        <v>157</v>
      </c>
      <c r="C83" s="259"/>
      <c r="D83" s="16" t="s">
        <v>158</v>
      </c>
    </row>
    <row r="84" spans="2:4" ht="12.75" hidden="1">
      <c r="B84" s="259" t="s">
        <v>159</v>
      </c>
      <c r="C84" s="259"/>
      <c r="D84" s="16" t="s">
        <v>160</v>
      </c>
    </row>
    <row r="85" spans="2:4" ht="12.75" hidden="1">
      <c r="B85" s="259" t="s">
        <v>161</v>
      </c>
      <c r="C85" s="259"/>
      <c r="D85" s="16" t="s">
        <v>162</v>
      </c>
    </row>
    <row r="86" spans="2:4" ht="12.75" hidden="1">
      <c r="B86" s="259" t="s">
        <v>163</v>
      </c>
      <c r="C86" s="259"/>
      <c r="D86" s="16" t="s">
        <v>164</v>
      </c>
    </row>
    <row r="87" spans="2:4" ht="12.75" hidden="1">
      <c r="B87" s="259" t="s">
        <v>165</v>
      </c>
      <c r="C87" s="259"/>
      <c r="D87" s="16" t="s">
        <v>166</v>
      </c>
    </row>
    <row r="88" spans="2:4" ht="12.75" hidden="1">
      <c r="B88" s="259" t="s">
        <v>167</v>
      </c>
      <c r="C88" s="259"/>
      <c r="D88" s="16" t="s">
        <v>168</v>
      </c>
    </row>
    <row r="89" spans="2:4" ht="12.75" hidden="1">
      <c r="B89" s="259" t="s">
        <v>169</v>
      </c>
      <c r="C89" s="259"/>
      <c r="D89" s="16" t="s">
        <v>170</v>
      </c>
    </row>
    <row r="90" spans="2:4" ht="12.75" hidden="1">
      <c r="B90" s="259" t="s">
        <v>171</v>
      </c>
      <c r="C90" s="259"/>
      <c r="D90" s="16" t="s">
        <v>172</v>
      </c>
    </row>
    <row r="91" spans="2:4" ht="12.75" hidden="1">
      <c r="B91" s="259" t="s">
        <v>173</v>
      </c>
      <c r="C91" s="259"/>
      <c r="D91" s="16" t="s">
        <v>174</v>
      </c>
    </row>
    <row r="92" spans="2:4" ht="12.75" hidden="1">
      <c r="B92" s="259" t="s">
        <v>175</v>
      </c>
      <c r="C92" s="259"/>
      <c r="D92" s="16" t="s">
        <v>176</v>
      </c>
    </row>
    <row r="93" spans="2:4" ht="12.75" hidden="1">
      <c r="B93" s="259" t="s">
        <v>177</v>
      </c>
      <c r="C93" s="259"/>
      <c r="D93" s="16" t="s">
        <v>178</v>
      </c>
    </row>
    <row r="94" spans="2:4" ht="12.75" hidden="1">
      <c r="B94" s="259" t="s">
        <v>179</v>
      </c>
      <c r="C94" s="259"/>
      <c r="D94" s="16" t="s">
        <v>180</v>
      </c>
    </row>
    <row r="95" spans="2:4" ht="12.75" hidden="1">
      <c r="B95" s="259" t="s">
        <v>181</v>
      </c>
      <c r="C95" s="259"/>
      <c r="D95" s="16" t="s">
        <v>182</v>
      </c>
    </row>
    <row r="96" spans="2:4" ht="12.75" hidden="1">
      <c r="B96" s="259" t="s">
        <v>183</v>
      </c>
      <c r="C96" s="259"/>
      <c r="D96" s="16" t="s">
        <v>184</v>
      </c>
    </row>
    <row r="97" spans="2:4" ht="12.75" hidden="1">
      <c r="B97" s="259" t="s">
        <v>185</v>
      </c>
      <c r="C97" s="259"/>
      <c r="D97" s="16" t="s">
        <v>186</v>
      </c>
    </row>
    <row r="98" spans="2:4" ht="12.75" hidden="1">
      <c r="B98" s="259" t="s">
        <v>187</v>
      </c>
      <c r="C98" s="259"/>
      <c r="D98" s="16" t="s">
        <v>188</v>
      </c>
    </row>
    <row r="99" spans="2:4" ht="12.75" hidden="1">
      <c r="B99" s="259" t="s">
        <v>189</v>
      </c>
      <c r="C99" s="259"/>
      <c r="D99" s="16" t="s">
        <v>190</v>
      </c>
    </row>
    <row r="100" spans="2:4" ht="12.75" hidden="1">
      <c r="B100" s="259" t="s">
        <v>191</v>
      </c>
      <c r="C100" s="259"/>
      <c r="D100" s="16" t="s">
        <v>192</v>
      </c>
    </row>
    <row r="101" spans="2:4" ht="12.75" hidden="1" customHeight="1">
      <c r="B101" s="259" t="s">
        <v>193</v>
      </c>
      <c r="C101" s="259"/>
      <c r="D101" s="16" t="s">
        <v>194</v>
      </c>
    </row>
    <row r="102" spans="2:4" ht="12.75" hidden="1" customHeight="1">
      <c r="B102" s="259" t="s">
        <v>195</v>
      </c>
      <c r="C102" s="259"/>
      <c r="D102" s="16" t="s">
        <v>196</v>
      </c>
    </row>
    <row r="103" spans="2:4" ht="12.75" hidden="1" customHeight="1">
      <c r="B103" s="259" t="s">
        <v>197</v>
      </c>
      <c r="C103" s="259"/>
      <c r="D103" s="16" t="s">
        <v>198</v>
      </c>
    </row>
    <row r="104" spans="2:4" ht="12.75" hidden="1" customHeight="1">
      <c r="B104" s="259" t="s">
        <v>199</v>
      </c>
      <c r="C104" s="259"/>
      <c r="D104" s="16" t="s">
        <v>200</v>
      </c>
    </row>
    <row r="105" spans="2:4" ht="12.75" hidden="1" customHeight="1">
      <c r="B105" s="259" t="s">
        <v>201</v>
      </c>
      <c r="C105" s="259"/>
      <c r="D105" s="16" t="s">
        <v>202</v>
      </c>
    </row>
    <row r="106" spans="2:4" ht="12.75" hidden="1" customHeight="1">
      <c r="B106" s="259" t="s">
        <v>203</v>
      </c>
      <c r="C106" s="259"/>
      <c r="D106" s="16" t="s">
        <v>204</v>
      </c>
    </row>
    <row r="107" spans="2:4" ht="12.75" hidden="1" customHeight="1">
      <c r="B107" s="259" t="s">
        <v>205</v>
      </c>
      <c r="C107" s="259"/>
      <c r="D107" s="16" t="s">
        <v>206</v>
      </c>
    </row>
    <row r="108" spans="2:4" ht="12.75" hidden="1" customHeight="1">
      <c r="B108" s="259" t="s">
        <v>207</v>
      </c>
      <c r="C108" s="259"/>
      <c r="D108" s="16" t="s">
        <v>208</v>
      </c>
    </row>
    <row r="109" spans="2:4" ht="12.75" hidden="1" customHeight="1">
      <c r="B109" s="259" t="s">
        <v>209</v>
      </c>
      <c r="C109" s="259"/>
      <c r="D109" s="16" t="s">
        <v>210</v>
      </c>
    </row>
    <row r="110" spans="2:4" ht="12.75" hidden="1" customHeight="1">
      <c r="B110" s="259" t="s">
        <v>211</v>
      </c>
      <c r="C110" s="259"/>
      <c r="D110" s="16" t="s">
        <v>212</v>
      </c>
    </row>
    <row r="111" spans="2:4" ht="12.75" hidden="1" customHeight="1">
      <c r="B111" s="259" t="s">
        <v>213</v>
      </c>
      <c r="C111" s="259"/>
      <c r="D111" s="16" t="s">
        <v>214</v>
      </c>
    </row>
    <row r="112" spans="2:4" ht="12.75" hidden="1" customHeight="1">
      <c r="B112" s="259" t="s">
        <v>215</v>
      </c>
      <c r="C112" s="259"/>
      <c r="D112" s="16" t="s">
        <v>216</v>
      </c>
    </row>
    <row r="113" spans="2:4" ht="12.75" hidden="1" customHeight="1">
      <c r="B113" s="259" t="s">
        <v>217</v>
      </c>
      <c r="C113" s="259"/>
      <c r="D113" s="16" t="s">
        <v>218</v>
      </c>
    </row>
    <row r="114" spans="2:4" ht="12.75" hidden="1" customHeight="1">
      <c r="B114" s="259" t="s">
        <v>219</v>
      </c>
      <c r="C114" s="259"/>
      <c r="D114" s="16" t="s">
        <v>220</v>
      </c>
    </row>
    <row r="115" spans="2:4" ht="12.75" hidden="1" customHeight="1">
      <c r="B115" s="259" t="s">
        <v>221</v>
      </c>
      <c r="C115" s="259"/>
      <c r="D115" s="16" t="s">
        <v>222</v>
      </c>
    </row>
    <row r="116" spans="2:4" ht="12.75" hidden="1" customHeight="1">
      <c r="B116" s="259" t="s">
        <v>223</v>
      </c>
      <c r="C116" s="259"/>
      <c r="D116" s="16" t="s">
        <v>224</v>
      </c>
    </row>
    <row r="117" spans="2:4" ht="12.75" hidden="1" customHeight="1">
      <c r="B117" s="259" t="s">
        <v>225</v>
      </c>
      <c r="C117" s="259"/>
      <c r="D117" s="16" t="s">
        <v>226</v>
      </c>
    </row>
    <row r="118" spans="2:4" ht="12.75" hidden="1" customHeight="1">
      <c r="B118" s="259" t="s">
        <v>227</v>
      </c>
      <c r="C118" s="259"/>
      <c r="D118" s="16" t="s">
        <v>228</v>
      </c>
    </row>
    <row r="119" spans="2:4" ht="12.75" hidden="1" customHeight="1">
      <c r="B119" s="259" t="s">
        <v>229</v>
      </c>
      <c r="C119" s="259"/>
      <c r="D119" s="16" t="s">
        <v>230</v>
      </c>
    </row>
    <row r="120" spans="2:4" ht="12.75" hidden="1" customHeight="1">
      <c r="B120" s="259" t="s">
        <v>231</v>
      </c>
      <c r="C120" s="259"/>
      <c r="D120" s="16" t="s">
        <v>232</v>
      </c>
    </row>
    <row r="121" spans="2:4" ht="12.75" hidden="1" customHeight="1">
      <c r="B121" s="259" t="s">
        <v>233</v>
      </c>
      <c r="C121" s="259"/>
      <c r="D121" s="16" t="s">
        <v>234</v>
      </c>
    </row>
    <row r="122" spans="2:4" ht="12.75" hidden="1" customHeight="1">
      <c r="B122" s="259" t="s">
        <v>235</v>
      </c>
      <c r="C122" s="259"/>
      <c r="D122" s="16" t="s">
        <v>236</v>
      </c>
    </row>
    <row r="123" spans="2:4" ht="12.75" hidden="1" customHeight="1">
      <c r="B123" s="259" t="s">
        <v>237</v>
      </c>
      <c r="C123" s="259"/>
      <c r="D123" s="16" t="s">
        <v>238</v>
      </c>
    </row>
    <row r="124" spans="2:4" ht="12.75" hidden="1" customHeight="1">
      <c r="B124" s="259" t="s">
        <v>239</v>
      </c>
      <c r="C124" s="259"/>
      <c r="D124" s="16" t="s">
        <v>240</v>
      </c>
    </row>
    <row r="125" spans="2:4" ht="12.75" hidden="1" customHeight="1">
      <c r="B125" s="259" t="s">
        <v>241</v>
      </c>
      <c r="C125" s="259"/>
      <c r="D125" s="16" t="s">
        <v>242</v>
      </c>
    </row>
    <row r="126" spans="2:4" ht="12.75" hidden="1" customHeight="1">
      <c r="B126" s="259" t="s">
        <v>243</v>
      </c>
      <c r="C126" s="259"/>
      <c r="D126" s="16" t="s">
        <v>244</v>
      </c>
    </row>
    <row r="127" spans="2:4" ht="12.75" hidden="1" customHeight="1">
      <c r="B127" s="259" t="s">
        <v>245</v>
      </c>
      <c r="C127" s="259"/>
      <c r="D127" s="16" t="s">
        <v>246</v>
      </c>
    </row>
    <row r="128" spans="2:4" ht="12.75" hidden="1" customHeight="1">
      <c r="B128" s="259" t="s">
        <v>247</v>
      </c>
      <c r="C128" s="259"/>
      <c r="D128" s="16" t="s">
        <v>248</v>
      </c>
    </row>
    <row r="129" spans="2:4" ht="12.75" hidden="1" customHeight="1">
      <c r="B129" s="259" t="s">
        <v>249</v>
      </c>
      <c r="C129" s="259"/>
      <c r="D129" s="16" t="s">
        <v>250</v>
      </c>
    </row>
    <row r="130" spans="2:4" ht="12.75" hidden="1" customHeight="1">
      <c r="B130" s="259" t="s">
        <v>251</v>
      </c>
      <c r="C130" s="259"/>
      <c r="D130" s="16" t="s">
        <v>252</v>
      </c>
    </row>
    <row r="131" spans="2:4" ht="12.75" hidden="1" customHeight="1">
      <c r="B131" s="259" t="s">
        <v>253</v>
      </c>
      <c r="C131" s="259"/>
      <c r="D131" s="16" t="s">
        <v>254</v>
      </c>
    </row>
    <row r="132" spans="2:4" ht="12.75" hidden="1" customHeight="1">
      <c r="B132" s="259" t="s">
        <v>255</v>
      </c>
      <c r="C132" s="259"/>
      <c r="D132" s="16" t="s">
        <v>256</v>
      </c>
    </row>
    <row r="133" spans="2:4" ht="12.75" hidden="1" customHeight="1">
      <c r="B133" s="259" t="s">
        <v>257</v>
      </c>
      <c r="C133" s="259"/>
      <c r="D133" s="16" t="s">
        <v>258</v>
      </c>
    </row>
  </sheetData>
  <sheetProtection password="ACBD" sheet="1" objects="1" scenarios="1" formatCells="0" formatColumns="0" formatRows="0" selectLockedCells="1"/>
  <mergeCells count="2">
    <mergeCell ref="B1:C3"/>
    <mergeCell ref="B8:C8"/>
  </mergeCells>
  <pageMargins left="0.70866141732283472" right="0.70866141732283472" top="0.74803149606299213" bottom="0.74803149606299213" header="0.31496062992125984" footer="0.31496062992125984"/>
  <pageSetup paperSize="9" scale="68" orientation="landscape" r:id="rId1"/>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1:P30"/>
  <sheetViews>
    <sheetView showGridLines="0" zoomScale="80" zoomScaleNormal="80" workbookViewId="0"/>
  </sheetViews>
  <sheetFormatPr defaultColWidth="9.140625" defaultRowHeight="12.75"/>
  <cols>
    <col min="1" max="1" width="2.140625" style="1" customWidth="1"/>
    <col min="2" max="2" width="75.5703125" style="1" customWidth="1"/>
    <col min="3" max="16" width="17.140625" style="1" customWidth="1"/>
    <col min="17" max="16384" width="9.140625" style="1"/>
  </cols>
  <sheetData>
    <row r="1" spans="2:16" ht="14.25">
      <c r="B1" s="353"/>
      <c r="C1" s="215">
        <v>201612</v>
      </c>
      <c r="D1" s="215">
        <v>201612</v>
      </c>
      <c r="E1" s="215">
        <v>201612</v>
      </c>
      <c r="F1" s="215">
        <v>201612</v>
      </c>
      <c r="G1" s="215">
        <v>201612</v>
      </c>
      <c r="H1" s="215">
        <v>201612</v>
      </c>
      <c r="I1" s="215">
        <v>201612</v>
      </c>
      <c r="J1" s="215">
        <v>201706</v>
      </c>
      <c r="K1" s="215">
        <v>201706</v>
      </c>
      <c r="L1" s="215">
        <v>201706</v>
      </c>
      <c r="M1" s="215">
        <v>201706</v>
      </c>
      <c r="N1" s="215">
        <v>201706</v>
      </c>
      <c r="O1" s="215">
        <v>201706</v>
      </c>
      <c r="P1" s="215">
        <v>201706</v>
      </c>
    </row>
    <row r="2" spans="2:16" ht="25.5">
      <c r="B2" s="354"/>
      <c r="C2" s="537" t="s">
        <v>0</v>
      </c>
      <c r="D2" s="537"/>
      <c r="E2" s="537"/>
      <c r="F2" s="537"/>
      <c r="G2" s="537"/>
      <c r="H2" s="537"/>
      <c r="I2" s="537"/>
      <c r="J2" s="537"/>
      <c r="K2" s="537"/>
      <c r="L2" s="537"/>
      <c r="M2" s="537"/>
      <c r="N2" s="537"/>
      <c r="O2" s="537"/>
      <c r="P2" s="537"/>
    </row>
    <row r="3" spans="2:16" ht="24.75" customHeight="1">
      <c r="B3" s="354"/>
      <c r="C3" s="538" t="s">
        <v>590</v>
      </c>
      <c r="D3" s="538"/>
      <c r="E3" s="538"/>
      <c r="F3" s="538"/>
      <c r="G3" s="538"/>
      <c r="H3" s="538"/>
      <c r="I3" s="538"/>
      <c r="J3" s="538"/>
      <c r="K3" s="538"/>
      <c r="L3" s="538"/>
      <c r="M3" s="538"/>
      <c r="N3" s="538"/>
      <c r="O3" s="538"/>
      <c r="P3" s="538"/>
    </row>
    <row r="4" spans="2:16" ht="27" customHeight="1">
      <c r="B4" s="355"/>
      <c r="C4" s="539" t="str">
        <f>+Cover!C5</f>
        <v>Nykredit Realkredit</v>
      </c>
      <c r="D4" s="539"/>
      <c r="E4" s="539"/>
      <c r="F4" s="539"/>
      <c r="G4" s="539"/>
      <c r="H4" s="539"/>
      <c r="I4" s="539"/>
      <c r="J4" s="539"/>
      <c r="K4" s="539"/>
      <c r="L4" s="539"/>
      <c r="M4" s="539"/>
      <c r="N4" s="539"/>
      <c r="O4" s="539"/>
      <c r="P4" s="539"/>
    </row>
    <row r="5" spans="2:16" ht="13.5" thickBot="1">
      <c r="B5" s="353"/>
      <c r="C5" s="353"/>
      <c r="D5" s="353"/>
      <c r="E5" s="353"/>
      <c r="F5" s="353"/>
      <c r="G5" s="353"/>
      <c r="H5" s="353"/>
      <c r="I5" s="353"/>
      <c r="J5" s="353"/>
      <c r="K5" s="353"/>
      <c r="L5" s="353"/>
      <c r="M5" s="353"/>
      <c r="N5" s="353"/>
      <c r="O5" s="353"/>
      <c r="P5" s="353"/>
    </row>
    <row r="6" spans="2:16" ht="30" customHeight="1" thickBot="1">
      <c r="B6" s="356"/>
      <c r="C6" s="540" t="s">
        <v>261</v>
      </c>
      <c r="D6" s="541"/>
      <c r="E6" s="541"/>
      <c r="F6" s="541"/>
      <c r="G6" s="541"/>
      <c r="H6" s="541"/>
      <c r="I6" s="541"/>
      <c r="J6" s="540" t="s">
        <v>262</v>
      </c>
      <c r="K6" s="541"/>
      <c r="L6" s="541"/>
      <c r="M6" s="541"/>
      <c r="N6" s="541"/>
      <c r="O6" s="541"/>
      <c r="P6" s="542"/>
    </row>
    <row r="7" spans="2:16" ht="65.25" customHeight="1">
      <c r="B7" s="357"/>
      <c r="C7" s="532" t="s">
        <v>591</v>
      </c>
      <c r="D7" s="533"/>
      <c r="E7" s="533"/>
      <c r="F7" s="534"/>
      <c r="G7" s="535" t="s">
        <v>592</v>
      </c>
      <c r="H7" s="536"/>
      <c r="I7" s="521" t="s">
        <v>593</v>
      </c>
      <c r="J7" s="532" t="s">
        <v>591</v>
      </c>
      <c r="K7" s="533"/>
      <c r="L7" s="533"/>
      <c r="M7" s="534"/>
      <c r="N7" s="535" t="s">
        <v>592</v>
      </c>
      <c r="O7" s="536"/>
      <c r="P7" s="521" t="s">
        <v>593</v>
      </c>
    </row>
    <row r="8" spans="2:16" ht="57.75" customHeight="1">
      <c r="B8" s="358"/>
      <c r="C8" s="524"/>
      <c r="D8" s="526" t="s">
        <v>594</v>
      </c>
      <c r="E8" s="528" t="s">
        <v>595</v>
      </c>
      <c r="F8" s="529"/>
      <c r="G8" s="530" t="s">
        <v>596</v>
      </c>
      <c r="H8" s="519" t="s">
        <v>597</v>
      </c>
      <c r="I8" s="522"/>
      <c r="J8" s="524"/>
      <c r="K8" s="526" t="s">
        <v>594</v>
      </c>
      <c r="L8" s="528" t="s">
        <v>595</v>
      </c>
      <c r="M8" s="529"/>
      <c r="N8" s="530" t="s">
        <v>596</v>
      </c>
      <c r="O8" s="519" t="s">
        <v>597</v>
      </c>
      <c r="P8" s="522"/>
    </row>
    <row r="9" spans="2:16" ht="42" customHeight="1" thickBot="1">
      <c r="B9" s="359" t="s">
        <v>260</v>
      </c>
      <c r="C9" s="525"/>
      <c r="D9" s="527"/>
      <c r="E9" s="360"/>
      <c r="F9" s="361" t="s">
        <v>554</v>
      </c>
      <c r="G9" s="531"/>
      <c r="H9" s="520"/>
      <c r="I9" s="523"/>
      <c r="J9" s="525"/>
      <c r="K9" s="527"/>
      <c r="L9" s="360"/>
      <c r="M9" s="361" t="s">
        <v>554</v>
      </c>
      <c r="N9" s="531"/>
      <c r="O9" s="520"/>
      <c r="P9" s="523"/>
    </row>
    <row r="10" spans="2:16" ht="25.5" customHeight="1">
      <c r="B10" s="362" t="s">
        <v>598</v>
      </c>
      <c r="C10" s="363">
        <v>0</v>
      </c>
      <c r="D10" s="364">
        <v>0</v>
      </c>
      <c r="E10" s="364">
        <v>0</v>
      </c>
      <c r="F10" s="365">
        <v>0</v>
      </c>
      <c r="G10" s="363">
        <v>0</v>
      </c>
      <c r="H10" s="366">
        <v>0</v>
      </c>
      <c r="I10" s="367">
        <v>0</v>
      </c>
      <c r="J10" s="363">
        <v>0</v>
      </c>
      <c r="K10" s="364">
        <v>0</v>
      </c>
      <c r="L10" s="364">
        <v>0</v>
      </c>
      <c r="M10" s="365">
        <v>0</v>
      </c>
      <c r="N10" s="363">
        <v>0</v>
      </c>
      <c r="O10" s="366">
        <v>0</v>
      </c>
      <c r="P10" s="367">
        <v>0</v>
      </c>
    </row>
    <row r="11" spans="2:16" ht="25.5" customHeight="1">
      <c r="B11" s="368" t="s">
        <v>599</v>
      </c>
      <c r="C11" s="369">
        <v>0</v>
      </c>
      <c r="D11" s="370">
        <v>0</v>
      </c>
      <c r="E11" s="370">
        <v>0</v>
      </c>
      <c r="F11" s="371">
        <v>0</v>
      </c>
      <c r="G11" s="369">
        <v>0</v>
      </c>
      <c r="H11" s="372">
        <v>0</v>
      </c>
      <c r="I11" s="373">
        <v>0</v>
      </c>
      <c r="J11" s="369">
        <v>0</v>
      </c>
      <c r="K11" s="370">
        <v>0</v>
      </c>
      <c r="L11" s="370">
        <v>0</v>
      </c>
      <c r="M11" s="371">
        <v>0</v>
      </c>
      <c r="N11" s="369">
        <v>0</v>
      </c>
      <c r="O11" s="372">
        <v>0</v>
      </c>
      <c r="P11" s="373">
        <v>0</v>
      </c>
    </row>
    <row r="12" spans="2:16" ht="25.5" customHeight="1">
      <c r="B12" s="368" t="s">
        <v>600</v>
      </c>
      <c r="C12" s="369">
        <v>0</v>
      </c>
      <c r="D12" s="370">
        <v>0</v>
      </c>
      <c r="E12" s="370">
        <v>0</v>
      </c>
      <c r="F12" s="371">
        <v>0</v>
      </c>
      <c r="G12" s="369">
        <v>0</v>
      </c>
      <c r="H12" s="372">
        <v>0</v>
      </c>
      <c r="I12" s="373">
        <v>0</v>
      </c>
      <c r="J12" s="369">
        <v>0</v>
      </c>
      <c r="K12" s="370">
        <v>0</v>
      </c>
      <c r="L12" s="370">
        <v>0</v>
      </c>
      <c r="M12" s="371">
        <v>0</v>
      </c>
      <c r="N12" s="369">
        <v>0</v>
      </c>
      <c r="O12" s="372">
        <v>0</v>
      </c>
      <c r="P12" s="373">
        <v>0</v>
      </c>
    </row>
    <row r="13" spans="2:16" ht="25.5" customHeight="1">
      <c r="B13" s="368" t="s">
        <v>601</v>
      </c>
      <c r="C13" s="369">
        <v>0</v>
      </c>
      <c r="D13" s="370">
        <v>0</v>
      </c>
      <c r="E13" s="370">
        <v>0</v>
      </c>
      <c r="F13" s="371">
        <v>0</v>
      </c>
      <c r="G13" s="369">
        <v>0</v>
      </c>
      <c r="H13" s="372">
        <v>0</v>
      </c>
      <c r="I13" s="373">
        <v>0</v>
      </c>
      <c r="J13" s="369">
        <v>0</v>
      </c>
      <c r="K13" s="370">
        <v>0</v>
      </c>
      <c r="L13" s="370">
        <v>0</v>
      </c>
      <c r="M13" s="371">
        <v>0</v>
      </c>
      <c r="N13" s="369">
        <v>0</v>
      </c>
      <c r="O13" s="372">
        <v>0</v>
      </c>
      <c r="P13" s="373">
        <v>0</v>
      </c>
    </row>
    <row r="14" spans="2:16" ht="25.5" customHeight="1">
      <c r="B14" s="368" t="s">
        <v>602</v>
      </c>
      <c r="C14" s="369">
        <v>0</v>
      </c>
      <c r="D14" s="370">
        <v>0</v>
      </c>
      <c r="E14" s="370">
        <v>0</v>
      </c>
      <c r="F14" s="371">
        <v>0</v>
      </c>
      <c r="G14" s="369">
        <v>0</v>
      </c>
      <c r="H14" s="372">
        <v>0</v>
      </c>
      <c r="I14" s="373">
        <v>0</v>
      </c>
      <c r="J14" s="369">
        <v>0</v>
      </c>
      <c r="K14" s="370">
        <v>0</v>
      </c>
      <c r="L14" s="370">
        <v>0</v>
      </c>
      <c r="M14" s="371">
        <v>0</v>
      </c>
      <c r="N14" s="369">
        <v>0</v>
      </c>
      <c r="O14" s="372">
        <v>0</v>
      </c>
      <c r="P14" s="373">
        <v>0</v>
      </c>
    </row>
    <row r="15" spans="2:16" ht="25.5" customHeight="1">
      <c r="B15" s="368" t="s">
        <v>603</v>
      </c>
      <c r="C15" s="369">
        <v>0</v>
      </c>
      <c r="D15" s="370">
        <v>0</v>
      </c>
      <c r="E15" s="370">
        <v>0</v>
      </c>
      <c r="F15" s="371">
        <v>0</v>
      </c>
      <c r="G15" s="369">
        <v>0</v>
      </c>
      <c r="H15" s="372">
        <v>0</v>
      </c>
      <c r="I15" s="373">
        <v>0</v>
      </c>
      <c r="J15" s="369">
        <v>0</v>
      </c>
      <c r="K15" s="370">
        <v>0</v>
      </c>
      <c r="L15" s="370">
        <v>0</v>
      </c>
      <c r="M15" s="371">
        <v>0</v>
      </c>
      <c r="N15" s="369">
        <v>0</v>
      </c>
      <c r="O15" s="372">
        <v>0</v>
      </c>
      <c r="P15" s="373">
        <v>0</v>
      </c>
    </row>
    <row r="16" spans="2:16" ht="25.5" customHeight="1">
      <c r="B16" s="374" t="s">
        <v>604</v>
      </c>
      <c r="C16" s="375">
        <v>160704.51016934781</v>
      </c>
      <c r="D16" s="376">
        <v>160.71615880232395</v>
      </c>
      <c r="E16" s="376">
        <v>4537.9069012966738</v>
      </c>
      <c r="F16" s="377">
        <v>4537.9069012966738</v>
      </c>
      <c r="G16" s="375">
        <v>260.90487544388213</v>
      </c>
      <c r="H16" s="378">
        <v>852.87750121058798</v>
      </c>
      <c r="I16" s="379">
        <v>3346.9757338857194</v>
      </c>
      <c r="J16" s="375">
        <v>163858.19491313232</v>
      </c>
      <c r="K16" s="376">
        <v>171.17928798106658</v>
      </c>
      <c r="L16" s="376">
        <v>3750.3091459806897</v>
      </c>
      <c r="M16" s="377">
        <v>3581.584641233896</v>
      </c>
      <c r="N16" s="375">
        <v>252.42923876502698</v>
      </c>
      <c r="O16" s="378">
        <v>745.51992375548002</v>
      </c>
      <c r="P16" s="379">
        <v>2775.1047590296639</v>
      </c>
    </row>
    <row r="17" spans="2:16" ht="25.5" customHeight="1">
      <c r="B17" s="368" t="s">
        <v>599</v>
      </c>
      <c r="C17" s="369">
        <v>1585.0372920477769</v>
      </c>
      <c r="D17" s="370">
        <v>0</v>
      </c>
      <c r="E17" s="370">
        <v>0</v>
      </c>
      <c r="F17" s="371">
        <v>0</v>
      </c>
      <c r="G17" s="369">
        <v>0</v>
      </c>
      <c r="H17" s="372">
        <v>0</v>
      </c>
      <c r="I17" s="373">
        <v>0</v>
      </c>
      <c r="J17" s="369">
        <v>1008.056064330473</v>
      </c>
      <c r="K17" s="370">
        <v>0</v>
      </c>
      <c r="L17" s="370">
        <v>0</v>
      </c>
      <c r="M17" s="371">
        <v>0</v>
      </c>
      <c r="N17" s="369">
        <v>0</v>
      </c>
      <c r="O17" s="372">
        <v>0</v>
      </c>
      <c r="P17" s="373">
        <v>0</v>
      </c>
    </row>
    <row r="18" spans="2:16" ht="25.5" customHeight="1">
      <c r="B18" s="368" t="s">
        <v>600</v>
      </c>
      <c r="C18" s="369">
        <v>1363.5828438071658</v>
      </c>
      <c r="D18" s="370">
        <v>0</v>
      </c>
      <c r="E18" s="370">
        <v>0</v>
      </c>
      <c r="F18" s="371">
        <v>0</v>
      </c>
      <c r="G18" s="369">
        <v>0</v>
      </c>
      <c r="H18" s="372">
        <v>0</v>
      </c>
      <c r="I18" s="373">
        <v>0</v>
      </c>
      <c r="J18" s="369">
        <v>1328.8676547077964</v>
      </c>
      <c r="K18" s="370">
        <v>0</v>
      </c>
      <c r="L18" s="370">
        <v>0.13447005351908128</v>
      </c>
      <c r="M18" s="371">
        <v>0</v>
      </c>
      <c r="N18" s="369">
        <v>2.8338219078611186E-3</v>
      </c>
      <c r="O18" s="372">
        <v>8.9175833041981609E-2</v>
      </c>
      <c r="P18" s="373">
        <v>0</v>
      </c>
    </row>
    <row r="19" spans="2:16" ht="25.5" customHeight="1">
      <c r="B19" s="368" t="s">
        <v>601</v>
      </c>
      <c r="C19" s="369">
        <v>144.54481491445173</v>
      </c>
      <c r="D19" s="370">
        <v>0</v>
      </c>
      <c r="E19" s="370">
        <v>0</v>
      </c>
      <c r="F19" s="371">
        <v>0</v>
      </c>
      <c r="G19" s="369">
        <v>0</v>
      </c>
      <c r="H19" s="372">
        <v>0</v>
      </c>
      <c r="I19" s="373">
        <v>0</v>
      </c>
      <c r="J19" s="369">
        <v>447.64913320603478</v>
      </c>
      <c r="K19" s="370">
        <v>0</v>
      </c>
      <c r="L19" s="370">
        <v>13.291692440093591</v>
      </c>
      <c r="M19" s="371">
        <v>0</v>
      </c>
      <c r="N19" s="369">
        <v>0</v>
      </c>
      <c r="O19" s="372">
        <v>11.938289809859342</v>
      </c>
      <c r="P19" s="373">
        <v>0</v>
      </c>
    </row>
    <row r="20" spans="2:16" ht="25.5" customHeight="1">
      <c r="B20" s="368" t="s">
        <v>602</v>
      </c>
      <c r="C20" s="369">
        <v>1627.661641692672</v>
      </c>
      <c r="D20" s="370">
        <v>0</v>
      </c>
      <c r="E20" s="370">
        <v>0</v>
      </c>
      <c r="F20" s="371">
        <v>0</v>
      </c>
      <c r="G20" s="369">
        <v>3.8969251049176826E-2</v>
      </c>
      <c r="H20" s="372">
        <v>0</v>
      </c>
      <c r="I20" s="373">
        <v>0</v>
      </c>
      <c r="J20" s="369">
        <v>1754.9115211252451</v>
      </c>
      <c r="K20" s="370">
        <v>0</v>
      </c>
      <c r="L20" s="370">
        <v>8.1292612215259705</v>
      </c>
      <c r="M20" s="371">
        <v>6.1058010381088101E-2</v>
      </c>
      <c r="N20" s="369">
        <v>4.1011163703843119</v>
      </c>
      <c r="O20" s="372">
        <v>7.9450953392679509</v>
      </c>
      <c r="P20" s="373">
        <v>0</v>
      </c>
    </row>
    <row r="21" spans="2:16" ht="25.5" customHeight="1">
      <c r="B21" s="368" t="s">
        <v>603</v>
      </c>
      <c r="C21" s="369">
        <v>43956.088051490347</v>
      </c>
      <c r="D21" s="370">
        <v>115.16968349833243</v>
      </c>
      <c r="E21" s="370">
        <v>3078.5987400462709</v>
      </c>
      <c r="F21" s="371">
        <v>3078.5987400462709</v>
      </c>
      <c r="G21" s="369">
        <v>165.24645189927872</v>
      </c>
      <c r="H21" s="372">
        <v>555.28299069191803</v>
      </c>
      <c r="I21" s="373">
        <v>2251.0170947218335</v>
      </c>
      <c r="J21" s="369">
        <v>45588.564866471213</v>
      </c>
      <c r="K21" s="370">
        <v>124.63081851921575</v>
      </c>
      <c r="L21" s="370">
        <v>2362.0782056316052</v>
      </c>
      <c r="M21" s="371">
        <v>2361.9583051394452</v>
      </c>
      <c r="N21" s="369">
        <v>73.617886803108945</v>
      </c>
      <c r="O21" s="372">
        <v>279.057522389263</v>
      </c>
      <c r="P21" s="373">
        <v>1871.1753465293277</v>
      </c>
    </row>
    <row r="22" spans="2:16" ht="25.5" customHeight="1">
      <c r="B22" s="380" t="s">
        <v>605</v>
      </c>
      <c r="C22" s="369">
        <v>2765.1961203325081</v>
      </c>
      <c r="D22" s="370">
        <v>2.6687812062842999</v>
      </c>
      <c r="E22" s="370">
        <v>247.91368893253002</v>
      </c>
      <c r="F22" s="371">
        <v>247.91368893253002</v>
      </c>
      <c r="G22" s="369">
        <v>8.1830348111481808</v>
      </c>
      <c r="H22" s="372">
        <v>143.022431668998</v>
      </c>
      <c r="I22" s="373">
        <v>0.77525920047347474</v>
      </c>
      <c r="J22" s="369">
        <v>2512.924051313772</v>
      </c>
      <c r="K22" s="370">
        <v>15.404885162574288</v>
      </c>
      <c r="L22" s="370">
        <v>240.51400707312501</v>
      </c>
      <c r="M22" s="371">
        <v>240.51400707312501</v>
      </c>
      <c r="N22" s="369">
        <v>7.27223435440927</v>
      </c>
      <c r="O22" s="372">
        <v>80.405364010434866</v>
      </c>
      <c r="P22" s="373">
        <v>1.3416050345588</v>
      </c>
    </row>
    <row r="23" spans="2:16" ht="25.5" customHeight="1" thickBot="1">
      <c r="B23" s="368" t="s">
        <v>606</v>
      </c>
      <c r="C23" s="381">
        <v>112027.59552526093</v>
      </c>
      <c r="D23" s="382">
        <v>45.546475303992239</v>
      </c>
      <c r="E23" s="382">
        <v>1459.3081612504031</v>
      </c>
      <c r="F23" s="383">
        <v>1459.3081612504031</v>
      </c>
      <c r="G23" s="381">
        <v>95.619454562573978</v>
      </c>
      <c r="H23" s="384">
        <v>297.59451051867001</v>
      </c>
      <c r="I23" s="385">
        <v>1095.9586392983965</v>
      </c>
      <c r="J23" s="381">
        <v>113730.1456732915</v>
      </c>
      <c r="K23" s="382">
        <v>46.548469596320899</v>
      </c>
      <c r="L23" s="382">
        <v>1366.6755166339449</v>
      </c>
      <c r="M23" s="383">
        <v>1219.5652780840701</v>
      </c>
      <c r="N23" s="381">
        <v>174.7074019040958</v>
      </c>
      <c r="O23" s="384">
        <v>446.48984038404598</v>
      </c>
      <c r="P23" s="385">
        <v>903.92941263480611</v>
      </c>
    </row>
    <row r="24" spans="2:16" ht="25.5" customHeight="1" thickBot="1">
      <c r="B24" s="386" t="s">
        <v>607</v>
      </c>
      <c r="C24" s="387">
        <v>160704.51016934781</v>
      </c>
      <c r="D24" s="388">
        <v>160.71615880232437</v>
      </c>
      <c r="E24" s="388">
        <v>4537.9069012966738</v>
      </c>
      <c r="F24" s="389">
        <v>4537.9069012966738</v>
      </c>
      <c r="G24" s="390">
        <v>260.90487544388196</v>
      </c>
      <c r="H24" s="391">
        <v>852.87750121058889</v>
      </c>
      <c r="I24" s="392">
        <v>3346.9757338857203</v>
      </c>
      <c r="J24" s="387">
        <v>163858.19491326681</v>
      </c>
      <c r="K24" s="388">
        <v>171.17928798106692</v>
      </c>
      <c r="L24" s="388">
        <v>3750.3091459806901</v>
      </c>
      <c r="M24" s="389">
        <v>3581.5846413683671</v>
      </c>
      <c r="N24" s="390">
        <v>252.42923876502698</v>
      </c>
      <c r="O24" s="391">
        <v>745.51992375547991</v>
      </c>
      <c r="P24" s="392">
        <v>2775.1047590296635</v>
      </c>
    </row>
    <row r="25" spans="2:16" ht="25.5" customHeight="1" thickBot="1">
      <c r="B25" s="393" t="s">
        <v>608</v>
      </c>
      <c r="C25" s="394">
        <v>4014.4622335359941</v>
      </c>
      <c r="D25" s="395"/>
      <c r="E25" s="396">
        <v>52.732345986226193</v>
      </c>
      <c r="F25" s="397">
        <v>52.732345986226193</v>
      </c>
      <c r="G25" s="398">
        <v>4.4179758958355752E-3</v>
      </c>
      <c r="H25" s="399">
        <v>5.38839839126224</v>
      </c>
      <c r="I25" s="400">
        <v>2.9409005434197799</v>
      </c>
      <c r="J25" s="394">
        <v>4585.4272040986471</v>
      </c>
      <c r="K25" s="395"/>
      <c r="L25" s="396">
        <v>91.301351961918087</v>
      </c>
      <c r="M25" s="397">
        <v>91.301351961918087</v>
      </c>
      <c r="N25" s="398">
        <v>1.797730145496597E-3</v>
      </c>
      <c r="O25" s="399">
        <v>4.6376779711158305</v>
      </c>
      <c r="P25" s="400">
        <v>5.9806564828012796</v>
      </c>
    </row>
    <row r="26" spans="2:16" s="317" customFormat="1" ht="15.75" customHeight="1">
      <c r="B26" s="401" t="s">
        <v>609</v>
      </c>
      <c r="C26" s="402"/>
      <c r="D26" s="402"/>
      <c r="E26" s="402"/>
      <c r="F26" s="403"/>
      <c r="G26" s="402"/>
      <c r="H26" s="402"/>
      <c r="I26" s="403"/>
      <c r="J26" s="402"/>
      <c r="K26" s="402"/>
      <c r="L26" s="402"/>
      <c r="M26" s="403"/>
      <c r="N26" s="402"/>
      <c r="O26" s="402"/>
      <c r="P26" s="403"/>
    </row>
    <row r="27" spans="2:16" s="317" customFormat="1" ht="15.75" customHeight="1">
      <c r="B27" s="401" t="s">
        <v>610</v>
      </c>
      <c r="C27" s="402"/>
      <c r="D27" s="402"/>
      <c r="E27" s="402"/>
      <c r="F27" s="403"/>
      <c r="G27" s="402"/>
      <c r="H27" s="402"/>
      <c r="I27" s="403"/>
      <c r="J27" s="402"/>
      <c r="K27" s="402"/>
      <c r="L27" s="402"/>
      <c r="M27" s="403"/>
      <c r="N27" s="402"/>
      <c r="O27" s="402"/>
      <c r="P27" s="403"/>
    </row>
    <row r="28" spans="2:16" s="317" customFormat="1" ht="15.75" customHeight="1">
      <c r="B28" s="401" t="s">
        <v>611</v>
      </c>
      <c r="C28" s="402"/>
      <c r="D28" s="402"/>
      <c r="E28" s="402"/>
      <c r="F28" s="403"/>
      <c r="G28" s="402"/>
      <c r="H28" s="402"/>
      <c r="I28" s="403"/>
      <c r="J28" s="402"/>
      <c r="K28" s="402"/>
      <c r="L28" s="402"/>
      <c r="M28" s="403"/>
      <c r="N28" s="402"/>
      <c r="O28" s="402"/>
      <c r="P28" s="403"/>
    </row>
    <row r="29" spans="2:16">
      <c r="B29" s="404"/>
    </row>
    <row r="30" spans="2:16">
      <c r="B30" s="405"/>
    </row>
  </sheetData>
  <sheetProtection password="ACBD" sheet="1" objects="1" scenarios="1" formatCells="0" formatColumns="0" formatRows="0"/>
  <mergeCells count="21">
    <mergeCell ref="C2:P2"/>
    <mergeCell ref="C3:P3"/>
    <mergeCell ref="C4:P4"/>
    <mergeCell ref="C6:I6"/>
    <mergeCell ref="J6:P6"/>
    <mergeCell ref="O8:O9"/>
    <mergeCell ref="P7:P9"/>
    <mergeCell ref="C8:C9"/>
    <mergeCell ref="D8:D9"/>
    <mergeCell ref="E8:F8"/>
    <mergeCell ref="G8:G9"/>
    <mergeCell ref="H8:H9"/>
    <mergeCell ref="J8:J9"/>
    <mergeCell ref="K8:K9"/>
    <mergeCell ref="L8:M8"/>
    <mergeCell ref="N8:N9"/>
    <mergeCell ref="C7:F7"/>
    <mergeCell ref="G7:H7"/>
    <mergeCell ref="I7:I9"/>
    <mergeCell ref="J7:M7"/>
    <mergeCell ref="N7:O7"/>
  </mergeCells>
  <pageMargins left="0.70866141732283472" right="0.70866141732283472" top="0.74803149606299213" bottom="0.74803149606299213" header="0.31496062992125984" footer="0.31496062992125984"/>
  <pageSetup paperSize="9" scale="4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1:X28"/>
  <sheetViews>
    <sheetView showGridLines="0" zoomScale="80" zoomScaleNormal="80" workbookViewId="0"/>
  </sheetViews>
  <sheetFormatPr defaultColWidth="9.140625" defaultRowHeight="12.75"/>
  <cols>
    <col min="1" max="1" width="3.28515625" style="1" customWidth="1"/>
    <col min="2" max="2" width="73" style="1" customWidth="1"/>
    <col min="3" max="3" width="19.28515625" style="1" customWidth="1"/>
    <col min="4" max="7" width="19.42578125" style="1" customWidth="1"/>
    <col min="8" max="8" width="19.28515625" style="1" customWidth="1"/>
    <col min="9" max="11" width="19.42578125" style="1" customWidth="1"/>
    <col min="12" max="12" width="19.28515625" style="1" customWidth="1"/>
    <col min="13" max="16384" width="9.140625" style="1"/>
  </cols>
  <sheetData>
    <row r="1" spans="2:24" ht="14.25">
      <c r="C1" s="216">
        <v>201612</v>
      </c>
      <c r="D1" s="216">
        <v>201612</v>
      </c>
      <c r="E1" s="216">
        <v>201612</v>
      </c>
      <c r="F1" s="216">
        <v>201612</v>
      </c>
      <c r="G1" s="216">
        <v>201612</v>
      </c>
      <c r="H1" s="216">
        <v>201706</v>
      </c>
      <c r="I1" s="216">
        <v>201706</v>
      </c>
      <c r="J1" s="216">
        <v>201706</v>
      </c>
      <c r="K1" s="216">
        <v>201706</v>
      </c>
      <c r="L1" s="216">
        <v>201706</v>
      </c>
    </row>
    <row r="2" spans="2:24" ht="25.5">
      <c r="B2" s="406"/>
      <c r="C2" s="438" t="s">
        <v>0</v>
      </c>
      <c r="D2" s="438"/>
      <c r="E2" s="438"/>
      <c r="F2" s="438"/>
      <c r="G2" s="438"/>
      <c r="H2" s="438"/>
      <c r="I2" s="438"/>
      <c r="J2" s="438"/>
      <c r="K2" s="438"/>
      <c r="L2" s="438"/>
    </row>
    <row r="3" spans="2:24" ht="28.5" customHeight="1">
      <c r="B3" s="407"/>
      <c r="C3" s="445" t="s">
        <v>612</v>
      </c>
      <c r="D3" s="445"/>
      <c r="E3" s="445"/>
      <c r="F3" s="445"/>
      <c r="G3" s="445"/>
      <c r="H3" s="445"/>
      <c r="I3" s="445"/>
      <c r="J3" s="445"/>
      <c r="K3" s="445"/>
      <c r="L3" s="445"/>
    </row>
    <row r="4" spans="2:24" ht="19.5" customHeight="1">
      <c r="C4" s="553" t="str">
        <f>+Cover!C5</f>
        <v>Nykredit Realkredit</v>
      </c>
      <c r="D4" s="553"/>
      <c r="E4" s="553"/>
      <c r="F4" s="553"/>
      <c r="G4" s="553"/>
      <c r="H4" s="553"/>
      <c r="I4" s="553"/>
      <c r="J4" s="553"/>
      <c r="K4" s="553"/>
      <c r="L4" s="553"/>
    </row>
    <row r="5" spans="2:24" ht="13.5" thickBot="1"/>
    <row r="6" spans="2:24" ht="20.25" customHeight="1" thickBot="1">
      <c r="B6" s="408"/>
      <c r="C6" s="554" t="s">
        <v>261</v>
      </c>
      <c r="D6" s="555"/>
      <c r="E6" s="555"/>
      <c r="F6" s="555"/>
      <c r="G6" s="556"/>
      <c r="H6" s="554" t="s">
        <v>262</v>
      </c>
      <c r="I6" s="555"/>
      <c r="J6" s="555"/>
      <c r="K6" s="555"/>
      <c r="L6" s="556"/>
    </row>
    <row r="7" spans="2:24" ht="75.75" customHeight="1">
      <c r="B7" s="409"/>
      <c r="C7" s="550" t="s">
        <v>613</v>
      </c>
      <c r="D7" s="551"/>
      <c r="E7" s="552" t="s">
        <v>614</v>
      </c>
      <c r="F7" s="536"/>
      <c r="G7" s="496" t="s">
        <v>615</v>
      </c>
      <c r="H7" s="550" t="s">
        <v>613</v>
      </c>
      <c r="I7" s="551"/>
      <c r="J7" s="552" t="s">
        <v>616</v>
      </c>
      <c r="K7" s="536"/>
      <c r="L7" s="496" t="s">
        <v>615</v>
      </c>
    </row>
    <row r="8" spans="2:24" ht="12.75" customHeight="1">
      <c r="B8" s="410"/>
      <c r="C8" s="545"/>
      <c r="D8" s="547" t="s">
        <v>617</v>
      </c>
      <c r="E8" s="411"/>
      <c r="F8" s="547" t="s">
        <v>618</v>
      </c>
      <c r="G8" s="543"/>
      <c r="H8" s="545"/>
      <c r="I8" s="547" t="s">
        <v>617</v>
      </c>
      <c r="J8" s="411"/>
      <c r="K8" s="547" t="s">
        <v>618</v>
      </c>
      <c r="L8" s="543"/>
    </row>
    <row r="9" spans="2:24" ht="12.75" customHeight="1">
      <c r="B9" s="410"/>
      <c r="C9" s="545"/>
      <c r="D9" s="548"/>
      <c r="E9" s="412"/>
      <c r="F9" s="548"/>
      <c r="G9" s="543"/>
      <c r="H9" s="545"/>
      <c r="I9" s="548"/>
      <c r="J9" s="412"/>
      <c r="K9" s="548"/>
      <c r="L9" s="543"/>
    </row>
    <row r="10" spans="2:24" ht="69" customHeight="1" thickBot="1">
      <c r="B10" s="413" t="s">
        <v>260</v>
      </c>
      <c r="C10" s="546"/>
      <c r="D10" s="549"/>
      <c r="E10" s="414"/>
      <c r="F10" s="549"/>
      <c r="G10" s="544"/>
      <c r="H10" s="546"/>
      <c r="I10" s="549"/>
      <c r="J10" s="414"/>
      <c r="K10" s="549"/>
      <c r="L10" s="544"/>
    </row>
    <row r="11" spans="2:24" ht="26.25" customHeight="1">
      <c r="B11" s="415" t="s">
        <v>598</v>
      </c>
      <c r="C11" s="416">
        <v>0</v>
      </c>
      <c r="D11" s="365">
        <v>0</v>
      </c>
      <c r="E11" s="416">
        <v>0</v>
      </c>
      <c r="F11" s="365">
        <v>0</v>
      </c>
      <c r="G11" s="417">
        <v>0</v>
      </c>
      <c r="H11" s="416">
        <v>0</v>
      </c>
      <c r="I11" s="365">
        <v>0</v>
      </c>
      <c r="J11" s="416">
        <v>0</v>
      </c>
      <c r="K11" s="365">
        <v>0</v>
      </c>
      <c r="L11" s="417">
        <v>0</v>
      </c>
      <c r="M11" s="418"/>
      <c r="N11" s="418"/>
      <c r="O11" s="418"/>
      <c r="P11" s="418"/>
      <c r="Q11" s="418"/>
      <c r="R11" s="418"/>
      <c r="S11" s="418"/>
      <c r="T11" s="418"/>
      <c r="U11" s="418"/>
      <c r="V11" s="418"/>
      <c r="W11" s="418"/>
      <c r="X11" s="418"/>
    </row>
    <row r="12" spans="2:24" ht="26.25" customHeight="1">
      <c r="B12" s="419" t="s">
        <v>599</v>
      </c>
      <c r="C12" s="420">
        <v>0</v>
      </c>
      <c r="D12" s="371">
        <v>0</v>
      </c>
      <c r="E12" s="420">
        <v>0</v>
      </c>
      <c r="F12" s="371">
        <v>0</v>
      </c>
      <c r="G12" s="421">
        <v>0</v>
      </c>
      <c r="H12" s="420">
        <v>0</v>
      </c>
      <c r="I12" s="371">
        <v>0</v>
      </c>
      <c r="J12" s="420">
        <v>0</v>
      </c>
      <c r="K12" s="371">
        <v>0</v>
      </c>
      <c r="L12" s="421">
        <v>0</v>
      </c>
      <c r="M12" s="418"/>
      <c r="N12" s="418"/>
      <c r="O12" s="418"/>
      <c r="P12" s="418"/>
      <c r="Q12" s="418"/>
      <c r="R12" s="418"/>
      <c r="S12" s="418"/>
      <c r="T12" s="418"/>
      <c r="U12" s="418"/>
      <c r="V12" s="418"/>
    </row>
    <row r="13" spans="2:24" ht="26.25" customHeight="1">
      <c r="B13" s="419" t="s">
        <v>600</v>
      </c>
      <c r="C13" s="420">
        <v>0</v>
      </c>
      <c r="D13" s="371">
        <v>0</v>
      </c>
      <c r="E13" s="420">
        <v>0</v>
      </c>
      <c r="F13" s="371">
        <v>0</v>
      </c>
      <c r="G13" s="421">
        <v>0</v>
      </c>
      <c r="H13" s="420">
        <v>0</v>
      </c>
      <c r="I13" s="371">
        <v>0</v>
      </c>
      <c r="J13" s="420">
        <v>0</v>
      </c>
      <c r="K13" s="371">
        <v>0</v>
      </c>
      <c r="L13" s="421">
        <v>0</v>
      </c>
      <c r="M13" s="418"/>
      <c r="N13" s="418"/>
      <c r="O13" s="418"/>
      <c r="P13" s="418"/>
      <c r="Q13" s="418"/>
      <c r="R13" s="418"/>
      <c r="S13" s="418"/>
      <c r="T13" s="418"/>
      <c r="U13" s="418"/>
      <c r="V13" s="418"/>
    </row>
    <row r="14" spans="2:24" ht="26.25" customHeight="1">
      <c r="B14" s="419" t="s">
        <v>601</v>
      </c>
      <c r="C14" s="420">
        <v>0</v>
      </c>
      <c r="D14" s="371">
        <v>0</v>
      </c>
      <c r="E14" s="420">
        <v>0</v>
      </c>
      <c r="F14" s="371">
        <v>0</v>
      </c>
      <c r="G14" s="421">
        <v>0</v>
      </c>
      <c r="H14" s="420">
        <v>0</v>
      </c>
      <c r="I14" s="371">
        <v>0</v>
      </c>
      <c r="J14" s="420">
        <v>0</v>
      </c>
      <c r="K14" s="371">
        <v>0</v>
      </c>
      <c r="L14" s="421">
        <v>0</v>
      </c>
      <c r="M14" s="418"/>
      <c r="N14" s="418"/>
      <c r="O14" s="418"/>
      <c r="P14" s="418"/>
      <c r="Q14" s="418"/>
      <c r="R14" s="418"/>
      <c r="S14" s="418"/>
      <c r="T14" s="418"/>
      <c r="U14" s="418"/>
      <c r="V14" s="418"/>
    </row>
    <row r="15" spans="2:24" ht="26.25" customHeight="1">
      <c r="B15" s="419" t="s">
        <v>602</v>
      </c>
      <c r="C15" s="420">
        <v>0</v>
      </c>
      <c r="D15" s="371">
        <v>0</v>
      </c>
      <c r="E15" s="420">
        <v>0</v>
      </c>
      <c r="F15" s="371">
        <v>0</v>
      </c>
      <c r="G15" s="421">
        <v>0</v>
      </c>
      <c r="H15" s="420">
        <v>0</v>
      </c>
      <c r="I15" s="371">
        <v>0</v>
      </c>
      <c r="J15" s="420">
        <v>0</v>
      </c>
      <c r="K15" s="371">
        <v>0</v>
      </c>
      <c r="L15" s="421">
        <v>0</v>
      </c>
      <c r="M15" s="418"/>
      <c r="N15" s="418"/>
      <c r="O15" s="418"/>
      <c r="P15" s="418"/>
      <c r="Q15" s="418"/>
      <c r="R15" s="418"/>
      <c r="S15" s="418"/>
      <c r="T15" s="418"/>
      <c r="U15" s="418"/>
      <c r="V15" s="418"/>
    </row>
    <row r="16" spans="2:24" ht="26.25" customHeight="1">
      <c r="B16" s="419" t="s">
        <v>603</v>
      </c>
      <c r="C16" s="420">
        <v>0</v>
      </c>
      <c r="D16" s="371">
        <v>0</v>
      </c>
      <c r="E16" s="420">
        <v>0</v>
      </c>
      <c r="F16" s="371">
        <v>0</v>
      </c>
      <c r="G16" s="421">
        <v>0</v>
      </c>
      <c r="H16" s="420">
        <v>0</v>
      </c>
      <c r="I16" s="371">
        <v>0</v>
      </c>
      <c r="J16" s="420">
        <v>0</v>
      </c>
      <c r="K16" s="371">
        <v>0</v>
      </c>
      <c r="L16" s="421">
        <v>0</v>
      </c>
      <c r="M16" s="418"/>
      <c r="N16" s="418"/>
      <c r="O16" s="418"/>
      <c r="P16" s="418"/>
      <c r="Q16" s="418"/>
      <c r="R16" s="418"/>
      <c r="S16" s="418"/>
      <c r="T16" s="418"/>
      <c r="U16" s="418"/>
      <c r="V16" s="418"/>
    </row>
    <row r="17" spans="2:22" ht="26.25" customHeight="1">
      <c r="B17" s="422" t="s">
        <v>619</v>
      </c>
      <c r="C17" s="423">
        <v>1303.3169746045405</v>
      </c>
      <c r="D17" s="377">
        <v>819.49331445711834</v>
      </c>
      <c r="E17" s="423">
        <v>174.05481410739219</v>
      </c>
      <c r="F17" s="377">
        <v>157.60167384052477</v>
      </c>
      <c r="G17" s="424">
        <v>1072.7226155439575</v>
      </c>
      <c r="H17" s="423">
        <v>1286.4747473307687</v>
      </c>
      <c r="I17" s="377">
        <v>765.91649436570447</v>
      </c>
      <c r="J17" s="423">
        <v>151.04853118360575</v>
      </c>
      <c r="K17" s="377">
        <v>138.4491555280639</v>
      </c>
      <c r="L17" s="424">
        <v>1077.2383957722609</v>
      </c>
      <c r="M17" s="418"/>
      <c r="N17" s="418"/>
      <c r="O17" s="418"/>
      <c r="P17" s="418"/>
      <c r="Q17" s="418"/>
      <c r="R17" s="418"/>
      <c r="S17" s="418"/>
      <c r="T17" s="418"/>
      <c r="U17" s="418"/>
      <c r="V17" s="418"/>
    </row>
    <row r="18" spans="2:22" ht="26.25" customHeight="1">
      <c r="B18" s="419" t="s">
        <v>599</v>
      </c>
      <c r="C18" s="420">
        <v>0</v>
      </c>
      <c r="D18" s="371">
        <v>0</v>
      </c>
      <c r="E18" s="420">
        <v>0</v>
      </c>
      <c r="F18" s="371">
        <v>0</v>
      </c>
      <c r="G18" s="421">
        <v>0</v>
      </c>
      <c r="H18" s="420">
        <v>0</v>
      </c>
      <c r="I18" s="371">
        <v>0</v>
      </c>
      <c r="J18" s="420">
        <v>0</v>
      </c>
      <c r="K18" s="371">
        <v>0</v>
      </c>
      <c r="L18" s="421">
        <v>0</v>
      </c>
      <c r="M18" s="418"/>
      <c r="N18" s="418"/>
      <c r="O18" s="418"/>
      <c r="P18" s="418"/>
      <c r="Q18" s="418"/>
      <c r="R18" s="418"/>
      <c r="S18" s="418"/>
      <c r="T18" s="418"/>
      <c r="U18" s="418"/>
      <c r="V18" s="418"/>
    </row>
    <row r="19" spans="2:22" ht="26.25" customHeight="1">
      <c r="B19" s="419" t="s">
        <v>600</v>
      </c>
      <c r="C19" s="420">
        <v>0</v>
      </c>
      <c r="D19" s="371">
        <v>0</v>
      </c>
      <c r="E19" s="420">
        <v>0</v>
      </c>
      <c r="F19" s="371">
        <v>0</v>
      </c>
      <c r="G19" s="421">
        <v>0</v>
      </c>
      <c r="H19" s="420">
        <v>0</v>
      </c>
      <c r="I19" s="371">
        <v>0</v>
      </c>
      <c r="J19" s="420">
        <v>0</v>
      </c>
      <c r="K19" s="371">
        <v>0</v>
      </c>
      <c r="L19" s="421">
        <v>0</v>
      </c>
      <c r="M19" s="418"/>
      <c r="N19" s="418"/>
      <c r="O19" s="418"/>
      <c r="P19" s="418"/>
      <c r="Q19" s="418"/>
      <c r="R19" s="418"/>
      <c r="S19" s="418"/>
      <c r="T19" s="418"/>
      <c r="U19" s="418"/>
      <c r="V19" s="418"/>
    </row>
    <row r="20" spans="2:22" ht="26.25" customHeight="1">
      <c r="B20" s="419" t="s">
        <v>601</v>
      </c>
      <c r="C20" s="420">
        <v>0</v>
      </c>
      <c r="D20" s="371">
        <v>0</v>
      </c>
      <c r="E20" s="420">
        <v>0</v>
      </c>
      <c r="F20" s="371">
        <v>0</v>
      </c>
      <c r="G20" s="421">
        <v>0</v>
      </c>
      <c r="H20" s="420">
        <v>0</v>
      </c>
      <c r="I20" s="371">
        <v>0</v>
      </c>
      <c r="J20" s="420">
        <v>0</v>
      </c>
      <c r="K20" s="371">
        <v>0</v>
      </c>
      <c r="L20" s="421">
        <v>0</v>
      </c>
      <c r="M20" s="418"/>
      <c r="N20" s="418"/>
      <c r="O20" s="418"/>
      <c r="P20" s="418"/>
      <c r="Q20" s="418"/>
      <c r="R20" s="418"/>
      <c r="S20" s="418"/>
      <c r="T20" s="418"/>
      <c r="U20" s="418"/>
      <c r="V20" s="418"/>
    </row>
    <row r="21" spans="2:22" ht="26.25" customHeight="1">
      <c r="B21" s="419" t="s">
        <v>602</v>
      </c>
      <c r="C21" s="420">
        <v>0</v>
      </c>
      <c r="D21" s="371">
        <v>0</v>
      </c>
      <c r="E21" s="420">
        <v>0</v>
      </c>
      <c r="F21" s="371">
        <v>0</v>
      </c>
      <c r="G21" s="421">
        <v>0</v>
      </c>
      <c r="H21" s="420">
        <v>0</v>
      </c>
      <c r="I21" s="371">
        <v>0</v>
      </c>
      <c r="J21" s="420">
        <v>0</v>
      </c>
      <c r="K21" s="371">
        <v>0</v>
      </c>
      <c r="L21" s="421">
        <v>0</v>
      </c>
      <c r="M21" s="418"/>
      <c r="N21" s="418"/>
      <c r="O21" s="418"/>
      <c r="P21" s="418"/>
      <c r="Q21" s="418"/>
      <c r="R21" s="418"/>
      <c r="S21" s="418"/>
      <c r="T21" s="418"/>
      <c r="U21" s="418"/>
      <c r="V21" s="418"/>
    </row>
    <row r="22" spans="2:22" ht="26.25" customHeight="1">
      <c r="B22" s="419" t="s">
        <v>603</v>
      </c>
      <c r="C22" s="420">
        <v>1089.7962052082207</v>
      </c>
      <c r="D22" s="371">
        <v>678.91677283977185</v>
      </c>
      <c r="E22" s="420">
        <v>138.82039841816464</v>
      </c>
      <c r="F22" s="371">
        <v>125.35330840417524</v>
      </c>
      <c r="G22" s="421">
        <v>905.10159784246218</v>
      </c>
      <c r="H22" s="420">
        <v>1084.147499125944</v>
      </c>
      <c r="I22" s="371">
        <v>631.42948255923443</v>
      </c>
      <c r="J22" s="420">
        <v>117.34064760777774</v>
      </c>
      <c r="K22" s="371">
        <v>107.34846018341713</v>
      </c>
      <c r="L22" s="421">
        <v>924.67000968184357</v>
      </c>
      <c r="M22" s="418"/>
      <c r="N22" s="418"/>
      <c r="O22" s="418"/>
      <c r="P22" s="418"/>
      <c r="Q22" s="418"/>
      <c r="R22" s="418"/>
      <c r="S22" s="418"/>
      <c r="T22" s="418"/>
      <c r="U22" s="418"/>
      <c r="V22" s="418"/>
    </row>
    <row r="23" spans="2:22" ht="26.25" customHeight="1">
      <c r="B23" s="380" t="s">
        <v>605</v>
      </c>
      <c r="C23" s="420">
        <v>48.308492010115138</v>
      </c>
      <c r="D23" s="371">
        <v>42.263771118045838</v>
      </c>
      <c r="E23" s="420">
        <v>22.23343013558592</v>
      </c>
      <c r="F23" s="371">
        <v>22.047943613472498</v>
      </c>
      <c r="G23" s="421">
        <v>2.69019692241472E-7</v>
      </c>
      <c r="H23" s="420">
        <v>46.49309940026356</v>
      </c>
      <c r="I23" s="371">
        <v>43.094007476534969</v>
      </c>
      <c r="J23" s="420">
        <v>21.612888282279528</v>
      </c>
      <c r="K23" s="371">
        <v>21.589597127719649</v>
      </c>
      <c r="L23" s="421">
        <v>0</v>
      </c>
      <c r="M23" s="418"/>
      <c r="N23" s="418"/>
      <c r="O23" s="418"/>
      <c r="P23" s="418"/>
      <c r="Q23" s="418"/>
      <c r="R23" s="418"/>
      <c r="S23" s="418"/>
      <c r="T23" s="418"/>
      <c r="U23" s="418"/>
      <c r="V23" s="418"/>
    </row>
    <row r="24" spans="2:22" ht="26.25" customHeight="1" thickBot="1">
      <c r="B24" s="425" t="s">
        <v>606</v>
      </c>
      <c r="C24" s="426">
        <v>213.52076939631985</v>
      </c>
      <c r="D24" s="383">
        <v>140.57654148283657</v>
      </c>
      <c r="E24" s="426">
        <v>35.234415689228442</v>
      </c>
      <c r="F24" s="383">
        <v>32.248365436349928</v>
      </c>
      <c r="G24" s="427">
        <v>167.62101770149525</v>
      </c>
      <c r="H24" s="426">
        <v>202.3272482048248</v>
      </c>
      <c r="I24" s="383">
        <v>134.48701167200102</v>
      </c>
      <c r="J24" s="426">
        <v>33.707883710297708</v>
      </c>
      <c r="K24" s="383">
        <v>31.100695344646731</v>
      </c>
      <c r="L24" s="427">
        <v>152.56838609041776</v>
      </c>
      <c r="M24" s="418"/>
      <c r="N24" s="418"/>
      <c r="O24" s="418"/>
      <c r="P24" s="418"/>
      <c r="Q24" s="418"/>
      <c r="R24" s="418"/>
      <c r="S24" s="418"/>
      <c r="T24" s="418"/>
      <c r="U24" s="418"/>
      <c r="V24" s="418"/>
    </row>
    <row r="25" spans="2:22" ht="26.25" customHeight="1" thickBot="1">
      <c r="B25" s="428" t="s">
        <v>607</v>
      </c>
      <c r="C25" s="429">
        <v>1303.316974604541</v>
      </c>
      <c r="D25" s="389">
        <v>819.49331432260794</v>
      </c>
      <c r="E25" s="429">
        <v>174.05481410739301</v>
      </c>
      <c r="F25" s="389">
        <v>157.601673840525</v>
      </c>
      <c r="G25" s="430">
        <v>1072.7226155439573</v>
      </c>
      <c r="H25" s="429">
        <v>1286.4747473307691</v>
      </c>
      <c r="I25" s="389">
        <v>765.91649423123488</v>
      </c>
      <c r="J25" s="429">
        <v>151.04853118360498</v>
      </c>
      <c r="K25" s="389">
        <v>138.44915552806401</v>
      </c>
      <c r="L25" s="430">
        <v>1077.2383957722614</v>
      </c>
      <c r="M25" s="418"/>
      <c r="N25" s="418"/>
      <c r="O25" s="418"/>
      <c r="P25" s="418"/>
      <c r="Q25" s="418"/>
      <c r="R25" s="418"/>
      <c r="S25" s="418"/>
      <c r="T25" s="418"/>
      <c r="U25" s="418"/>
      <c r="V25" s="418"/>
    </row>
    <row r="26" spans="2:22" ht="26.25" customHeight="1" thickBot="1">
      <c r="B26" s="431" t="s">
        <v>620</v>
      </c>
      <c r="C26" s="429">
        <v>0</v>
      </c>
      <c r="D26" s="389">
        <v>0</v>
      </c>
      <c r="E26" s="429">
        <v>0</v>
      </c>
      <c r="F26" s="389">
        <v>0</v>
      </c>
      <c r="G26" s="430">
        <v>0</v>
      </c>
      <c r="H26" s="429">
        <v>0</v>
      </c>
      <c r="I26" s="389">
        <v>0</v>
      </c>
      <c r="J26" s="429">
        <v>0</v>
      </c>
      <c r="K26" s="389">
        <v>0</v>
      </c>
      <c r="L26" s="430">
        <v>0</v>
      </c>
      <c r="M26" s="418"/>
      <c r="N26" s="418"/>
      <c r="O26" s="418"/>
      <c r="P26" s="418"/>
      <c r="Q26" s="418"/>
      <c r="R26" s="418"/>
      <c r="S26" s="418"/>
      <c r="T26" s="418"/>
      <c r="U26" s="418"/>
      <c r="V26" s="418"/>
    </row>
    <row r="27" spans="2:22" ht="20.25" customHeight="1">
      <c r="B27" s="432" t="s">
        <v>621</v>
      </c>
    </row>
    <row r="28" spans="2:22" ht="15" customHeight="1">
      <c r="B28" s="404"/>
    </row>
  </sheetData>
  <sheetProtection password="ACBD" sheet="1" objects="1" scenarios="1" formatCells="0" formatColumns="0" formatRows="0"/>
  <mergeCells count="17">
    <mergeCell ref="C2:L2"/>
    <mergeCell ref="C3:L3"/>
    <mergeCell ref="C4:L4"/>
    <mergeCell ref="C6:G6"/>
    <mergeCell ref="H6:L6"/>
    <mergeCell ref="L7:L10"/>
    <mergeCell ref="C8:C10"/>
    <mergeCell ref="D8:D10"/>
    <mergeCell ref="F8:F10"/>
    <mergeCell ref="H8:H10"/>
    <mergeCell ref="I8:I10"/>
    <mergeCell ref="K8:K10"/>
    <mergeCell ref="C7:D7"/>
    <mergeCell ref="E7:F7"/>
    <mergeCell ref="G7:G10"/>
    <mergeCell ref="H7:I7"/>
    <mergeCell ref="J7:K7"/>
  </mergeCells>
  <pageMargins left="0.70866141732283472" right="0.70866141732283472" top="0.74803149606299213" bottom="0.74803149606299213" header="0.31496062992125984" footer="0.31496062992125984"/>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1:J51"/>
  <sheetViews>
    <sheetView showGridLines="0" zoomScale="85" zoomScaleNormal="85" workbookViewId="0"/>
  </sheetViews>
  <sheetFormatPr defaultColWidth="11.42578125" defaultRowHeight="15"/>
  <cols>
    <col min="1" max="1" width="2.7109375" style="28" customWidth="1"/>
    <col min="2" max="2" width="32.42578125" style="88" customWidth="1"/>
    <col min="3" max="3" width="9.5703125" style="87" customWidth="1"/>
    <col min="4" max="4" width="88.7109375" style="28" customWidth="1"/>
    <col min="5" max="6" width="18.85546875" style="20" customWidth="1"/>
    <col min="7" max="7" width="34.7109375" style="87" customWidth="1"/>
    <col min="8" max="8" width="77.42578125" style="28" customWidth="1"/>
    <col min="9" max="16384" width="11.42578125" style="28"/>
  </cols>
  <sheetData>
    <row r="1" spans="2:10" ht="33" customHeight="1">
      <c r="E1" s="260">
        <v>201612</v>
      </c>
      <c r="F1" s="260">
        <v>201706</v>
      </c>
    </row>
    <row r="2" spans="2:10" ht="21" customHeight="1">
      <c r="D2" s="438" t="s">
        <v>0</v>
      </c>
      <c r="E2" s="438"/>
      <c r="F2" s="438"/>
    </row>
    <row r="3" spans="2:10" ht="35.25" customHeight="1">
      <c r="D3" s="439" t="s">
        <v>259</v>
      </c>
      <c r="E3" s="439"/>
      <c r="F3" s="439"/>
    </row>
    <row r="4" spans="2:10" ht="35.25" customHeight="1">
      <c r="D4" s="440" t="str">
        <f>+Cover!C5</f>
        <v>Nykredit Realkredit</v>
      </c>
      <c r="E4" s="440"/>
      <c r="F4" s="440"/>
    </row>
    <row r="5" spans="2:10" ht="43.5" customHeight="1" thickBot="1">
      <c r="D5" s="261"/>
      <c r="E5" s="87"/>
      <c r="F5" s="87"/>
    </row>
    <row r="6" spans="2:10" s="20" customFormat="1" ht="35.25" customHeight="1" thickBot="1">
      <c r="C6" s="21"/>
      <c r="D6" s="22" t="s">
        <v>260</v>
      </c>
      <c r="E6" s="23" t="s">
        <v>261</v>
      </c>
      <c r="F6" s="24" t="s">
        <v>262</v>
      </c>
      <c r="G6" s="25" t="s">
        <v>263</v>
      </c>
      <c r="H6" s="26" t="s">
        <v>264</v>
      </c>
      <c r="J6" s="27"/>
    </row>
    <row r="7" spans="2:10" ht="38.25" customHeight="1">
      <c r="B7" s="435" t="s">
        <v>265</v>
      </c>
      <c r="C7" s="29" t="s">
        <v>266</v>
      </c>
      <c r="D7" s="30" t="s">
        <v>267</v>
      </c>
      <c r="E7" s="262">
        <f>+E39+E40</f>
        <v>10841.396037906215</v>
      </c>
      <c r="F7" s="263">
        <f>+F39+F40</f>
        <v>11599.174111239001</v>
      </c>
      <c r="G7" s="31" t="s">
        <v>268</v>
      </c>
      <c r="H7" s="32" t="s">
        <v>269</v>
      </c>
      <c r="I7" s="33"/>
      <c r="J7" s="34"/>
    </row>
    <row r="8" spans="2:10" ht="38.25" customHeight="1">
      <c r="B8" s="436"/>
      <c r="C8" s="29" t="s">
        <v>270</v>
      </c>
      <c r="D8" s="35" t="s">
        <v>271</v>
      </c>
      <c r="E8" s="50">
        <f>+E9+E10+E11+E12+E13+E14+E15+E16+E17+E18+E19+E20+E21+E22+E24+E25+E26+E27+E28+E29+E30</f>
        <v>8859.1987352819287</v>
      </c>
      <c r="F8" s="51">
        <f>+F9+F10+F11+F12+F13+F14+F15+F16+F17+F18+F19+F20+F21+F22+F24+F25+F26+F27+F28+F29+F30</f>
        <v>9543.6317558642331</v>
      </c>
      <c r="G8" s="36" t="s">
        <v>272</v>
      </c>
      <c r="H8" s="37" t="s">
        <v>273</v>
      </c>
      <c r="J8" s="34"/>
    </row>
    <row r="9" spans="2:10" ht="38.25" customHeight="1">
      <c r="B9" s="436"/>
      <c r="C9" s="38" t="s">
        <v>274</v>
      </c>
      <c r="D9" s="39" t="s">
        <v>275</v>
      </c>
      <c r="E9" s="217">
        <v>159.01965188851801</v>
      </c>
      <c r="F9" s="218">
        <v>158.97260845009802</v>
      </c>
      <c r="G9" s="40" t="s">
        <v>276</v>
      </c>
      <c r="H9" s="41" t="s">
        <v>277</v>
      </c>
      <c r="J9" s="34"/>
    </row>
    <row r="10" spans="2:10" ht="38.25" customHeight="1">
      <c r="B10" s="436"/>
      <c r="C10" s="38" t="s">
        <v>278</v>
      </c>
      <c r="D10" s="39" t="s">
        <v>279</v>
      </c>
      <c r="E10" s="217">
        <v>4141.1348475882378</v>
      </c>
      <c r="F10" s="218">
        <v>4873.1673205860207</v>
      </c>
      <c r="G10" s="40" t="s">
        <v>280</v>
      </c>
      <c r="H10" s="41" t="s">
        <v>281</v>
      </c>
      <c r="J10" s="34"/>
    </row>
    <row r="11" spans="2:10" ht="38.25" customHeight="1">
      <c r="B11" s="436"/>
      <c r="C11" s="38" t="s">
        <v>282</v>
      </c>
      <c r="D11" s="39" t="s">
        <v>283</v>
      </c>
      <c r="E11" s="217">
        <v>3.5578561820725296</v>
      </c>
      <c r="F11" s="218">
        <v>3.5568036468278499</v>
      </c>
      <c r="G11" s="36" t="s">
        <v>284</v>
      </c>
      <c r="H11" s="41" t="s">
        <v>285</v>
      </c>
      <c r="J11" s="34"/>
    </row>
    <row r="12" spans="2:10" ht="38.25" customHeight="1">
      <c r="B12" s="436"/>
      <c r="C12" s="38" t="s">
        <v>286</v>
      </c>
      <c r="D12" s="39" t="s">
        <v>287</v>
      </c>
      <c r="E12" s="217">
        <v>4513.1179981989126</v>
      </c>
      <c r="F12" s="218">
        <v>4511.7829215178963</v>
      </c>
      <c r="G12" s="40" t="s">
        <v>288</v>
      </c>
      <c r="H12" s="41" t="s">
        <v>289</v>
      </c>
      <c r="J12" s="34"/>
    </row>
    <row r="13" spans="2:10" ht="38.25" customHeight="1">
      <c r="B13" s="436"/>
      <c r="C13" s="38" t="s">
        <v>290</v>
      </c>
      <c r="D13" s="39" t="s">
        <v>291</v>
      </c>
      <c r="E13" s="217">
        <v>0</v>
      </c>
      <c r="F13" s="218">
        <v>0</v>
      </c>
      <c r="G13" s="42" t="s">
        <v>292</v>
      </c>
      <c r="H13" s="43" t="s">
        <v>293</v>
      </c>
      <c r="J13" s="34"/>
    </row>
    <row r="14" spans="2:10" ht="38.25" customHeight="1">
      <c r="B14" s="436"/>
      <c r="C14" s="38" t="s">
        <v>294</v>
      </c>
      <c r="D14" s="39" t="s">
        <v>295</v>
      </c>
      <c r="E14" s="217">
        <v>73.813996825567628</v>
      </c>
      <c r="F14" s="218">
        <v>77.28787819702552</v>
      </c>
      <c r="G14" s="36" t="s">
        <v>296</v>
      </c>
      <c r="H14" s="37" t="s">
        <v>297</v>
      </c>
      <c r="J14" s="34"/>
    </row>
    <row r="15" spans="2:10" ht="38.25" customHeight="1">
      <c r="B15" s="436"/>
      <c r="C15" s="38" t="s">
        <v>298</v>
      </c>
      <c r="D15" s="39" t="s">
        <v>299</v>
      </c>
      <c r="E15" s="217">
        <v>-12.81600909286559</v>
      </c>
      <c r="F15" s="218">
        <v>-13.15674730387542</v>
      </c>
      <c r="G15" s="36" t="s">
        <v>300</v>
      </c>
      <c r="H15" s="37" t="s">
        <v>301</v>
      </c>
      <c r="J15" s="34"/>
    </row>
    <row r="16" spans="2:10" ht="38.25" customHeight="1">
      <c r="B16" s="436"/>
      <c r="C16" s="38" t="s">
        <v>302</v>
      </c>
      <c r="D16" s="39" t="s">
        <v>303</v>
      </c>
      <c r="E16" s="217">
        <v>-26.776840882922631</v>
      </c>
      <c r="F16" s="218">
        <v>-23.233089827340436</v>
      </c>
      <c r="G16" s="36" t="s">
        <v>304</v>
      </c>
      <c r="H16" s="37" t="s">
        <v>305</v>
      </c>
      <c r="J16" s="34"/>
    </row>
    <row r="17" spans="2:10" ht="38.25" customHeight="1">
      <c r="B17" s="436"/>
      <c r="C17" s="38" t="s">
        <v>306</v>
      </c>
      <c r="D17" s="39" t="s">
        <v>307</v>
      </c>
      <c r="E17" s="217">
        <v>-4.9439005165178109</v>
      </c>
      <c r="F17" s="218">
        <v>0</v>
      </c>
      <c r="G17" s="36" t="s">
        <v>308</v>
      </c>
      <c r="H17" s="37" t="s">
        <v>309</v>
      </c>
      <c r="J17" s="34"/>
    </row>
    <row r="18" spans="2:10" ht="38.25" customHeight="1">
      <c r="B18" s="436"/>
      <c r="C18" s="38" t="s">
        <v>310</v>
      </c>
      <c r="D18" s="39" t="s">
        <v>311</v>
      </c>
      <c r="E18" s="217">
        <v>-44.200544154202085</v>
      </c>
      <c r="F18" s="218">
        <v>-60.440746940806278</v>
      </c>
      <c r="G18" s="36" t="s">
        <v>312</v>
      </c>
      <c r="H18" s="37" t="s">
        <v>313</v>
      </c>
      <c r="J18" s="34"/>
    </row>
    <row r="19" spans="2:10" ht="38.25" customHeight="1">
      <c r="B19" s="436"/>
      <c r="C19" s="38" t="s">
        <v>314</v>
      </c>
      <c r="D19" s="39" t="s">
        <v>315</v>
      </c>
      <c r="E19" s="217">
        <v>-32.373829764338737</v>
      </c>
      <c r="F19" s="218">
        <v>-31.504182018664437</v>
      </c>
      <c r="G19" s="36" t="s">
        <v>316</v>
      </c>
      <c r="H19" s="37" t="s">
        <v>317</v>
      </c>
      <c r="J19" s="34"/>
    </row>
    <row r="20" spans="2:10" ht="38.25" customHeight="1">
      <c r="B20" s="436"/>
      <c r="C20" s="38" t="s">
        <v>318</v>
      </c>
      <c r="D20" s="39" t="s">
        <v>319</v>
      </c>
      <c r="E20" s="217">
        <v>0</v>
      </c>
      <c r="F20" s="218">
        <v>0</v>
      </c>
      <c r="G20" s="36" t="s">
        <v>320</v>
      </c>
      <c r="H20" s="37" t="s">
        <v>321</v>
      </c>
      <c r="J20" s="34"/>
    </row>
    <row r="21" spans="2:10" ht="38.25" customHeight="1">
      <c r="B21" s="436"/>
      <c r="C21" s="38" t="s">
        <v>322</v>
      </c>
      <c r="D21" s="39" t="s">
        <v>323</v>
      </c>
      <c r="E21" s="217">
        <v>0</v>
      </c>
      <c r="F21" s="218">
        <v>0</v>
      </c>
      <c r="G21" s="36" t="s">
        <v>324</v>
      </c>
      <c r="H21" s="37" t="s">
        <v>325</v>
      </c>
      <c r="J21" s="34"/>
    </row>
    <row r="22" spans="2:10" ht="53.25" customHeight="1">
      <c r="B22" s="436"/>
      <c r="C22" s="38" t="s">
        <v>326</v>
      </c>
      <c r="D22" s="39" t="s">
        <v>327</v>
      </c>
      <c r="E22" s="217">
        <v>0</v>
      </c>
      <c r="F22" s="218">
        <v>0</v>
      </c>
      <c r="G22" s="36" t="s">
        <v>328</v>
      </c>
      <c r="H22" s="37" t="s">
        <v>329</v>
      </c>
      <c r="J22" s="34"/>
    </row>
    <row r="23" spans="2:10" ht="38.25" customHeight="1">
      <c r="B23" s="436"/>
      <c r="C23" s="38" t="s">
        <v>330</v>
      </c>
      <c r="D23" s="39" t="s">
        <v>331</v>
      </c>
      <c r="E23" s="217">
        <v>0</v>
      </c>
      <c r="F23" s="218">
        <v>0</v>
      </c>
      <c r="G23" s="36" t="s">
        <v>332</v>
      </c>
      <c r="H23" s="37" t="s">
        <v>333</v>
      </c>
      <c r="J23" s="34"/>
    </row>
    <row r="24" spans="2:10" ht="38.25" customHeight="1">
      <c r="B24" s="436"/>
      <c r="C24" s="38" t="s">
        <v>334</v>
      </c>
      <c r="D24" s="39" t="s">
        <v>335</v>
      </c>
      <c r="E24" s="217">
        <v>0</v>
      </c>
      <c r="F24" s="218">
        <v>0</v>
      </c>
      <c r="G24" s="36" t="s">
        <v>336</v>
      </c>
      <c r="H24" s="37" t="s">
        <v>337</v>
      </c>
      <c r="J24" s="34"/>
    </row>
    <row r="25" spans="2:10" ht="38.25" customHeight="1">
      <c r="B25" s="436"/>
      <c r="C25" s="38" t="s">
        <v>338</v>
      </c>
      <c r="D25" s="39" t="s">
        <v>339</v>
      </c>
      <c r="E25" s="217">
        <v>0</v>
      </c>
      <c r="F25" s="218">
        <v>0</v>
      </c>
      <c r="G25" s="36" t="s">
        <v>340</v>
      </c>
      <c r="H25" s="37" t="s">
        <v>341</v>
      </c>
      <c r="J25" s="34"/>
    </row>
    <row r="26" spans="2:10" ht="38.25" customHeight="1">
      <c r="B26" s="436"/>
      <c r="C26" s="38" t="s">
        <v>342</v>
      </c>
      <c r="D26" s="39" t="s">
        <v>343</v>
      </c>
      <c r="E26" s="217">
        <v>0</v>
      </c>
      <c r="F26" s="218">
        <v>0</v>
      </c>
      <c r="G26" s="36" t="s">
        <v>344</v>
      </c>
      <c r="H26" s="37" t="s">
        <v>345</v>
      </c>
      <c r="J26" s="34"/>
    </row>
    <row r="27" spans="2:10" ht="38.25" customHeight="1">
      <c r="B27" s="436"/>
      <c r="C27" s="38" t="s">
        <v>346</v>
      </c>
      <c r="D27" s="39" t="s">
        <v>347</v>
      </c>
      <c r="E27" s="217">
        <v>0</v>
      </c>
      <c r="F27" s="218">
        <v>0</v>
      </c>
      <c r="G27" s="36" t="s">
        <v>348</v>
      </c>
      <c r="H27" s="37" t="s">
        <v>349</v>
      </c>
      <c r="J27" s="34"/>
    </row>
    <row r="28" spans="2:10" ht="38.25" customHeight="1">
      <c r="B28" s="436"/>
      <c r="C28" s="38" t="s">
        <v>350</v>
      </c>
      <c r="D28" s="39" t="s">
        <v>351</v>
      </c>
      <c r="E28" s="217">
        <v>0</v>
      </c>
      <c r="F28" s="218">
        <v>0</v>
      </c>
      <c r="G28" s="36" t="s">
        <v>352</v>
      </c>
      <c r="H28" s="41" t="s">
        <v>353</v>
      </c>
      <c r="J28" s="34"/>
    </row>
    <row r="29" spans="2:10" ht="38.25" customHeight="1">
      <c r="B29" s="436"/>
      <c r="C29" s="38" t="s">
        <v>354</v>
      </c>
      <c r="D29" s="39" t="s">
        <v>355</v>
      </c>
      <c r="E29" s="217">
        <v>0</v>
      </c>
      <c r="F29" s="218">
        <v>0</v>
      </c>
      <c r="G29" s="36" t="s">
        <v>356</v>
      </c>
      <c r="H29" s="41" t="s">
        <v>357</v>
      </c>
      <c r="J29" s="34"/>
    </row>
    <row r="30" spans="2:10" s="44" customFormat="1" ht="38.25" customHeight="1">
      <c r="B30" s="436"/>
      <c r="C30" s="38" t="s">
        <v>358</v>
      </c>
      <c r="D30" s="39" t="s">
        <v>359</v>
      </c>
      <c r="E30" s="264">
        <f>+E31+E32+E33</f>
        <v>89.665509009469474</v>
      </c>
      <c r="F30" s="265">
        <f>+F31+F32+F33</f>
        <v>47.198989557055633</v>
      </c>
      <c r="G30" s="36" t="s">
        <v>360</v>
      </c>
      <c r="H30" s="41" t="s">
        <v>357</v>
      </c>
      <c r="J30" s="45"/>
    </row>
    <row r="31" spans="2:10" s="48" customFormat="1" ht="38.25" customHeight="1">
      <c r="B31" s="436"/>
      <c r="C31" s="38" t="s">
        <v>361</v>
      </c>
      <c r="D31" s="46" t="s">
        <v>362</v>
      </c>
      <c r="E31" s="219">
        <v>0</v>
      </c>
      <c r="F31" s="220">
        <v>0</v>
      </c>
      <c r="G31" s="47" t="s">
        <v>363</v>
      </c>
      <c r="H31" s="43" t="s">
        <v>364</v>
      </c>
      <c r="J31" s="49"/>
    </row>
    <row r="32" spans="2:10" ht="38.25" customHeight="1">
      <c r="B32" s="436"/>
      <c r="C32" s="38" t="s">
        <v>365</v>
      </c>
      <c r="D32" s="46" t="s">
        <v>366</v>
      </c>
      <c r="E32" s="217">
        <v>59.035759442591193</v>
      </c>
      <c r="F32" s="218">
        <v>28.81000376516149</v>
      </c>
      <c r="G32" s="36" t="s">
        <v>367</v>
      </c>
      <c r="H32" s="37" t="s">
        <v>368</v>
      </c>
      <c r="J32" s="34"/>
    </row>
    <row r="33" spans="2:10" ht="38.25" customHeight="1">
      <c r="B33" s="436"/>
      <c r="C33" s="38" t="s">
        <v>369</v>
      </c>
      <c r="D33" s="46" t="s">
        <v>370</v>
      </c>
      <c r="E33" s="221">
        <v>30.629749566878289</v>
      </c>
      <c r="F33" s="222">
        <v>18.388985791894143</v>
      </c>
      <c r="G33" s="36" t="s">
        <v>371</v>
      </c>
      <c r="H33" s="37" t="s">
        <v>372</v>
      </c>
      <c r="J33" s="34"/>
    </row>
    <row r="34" spans="2:10" ht="38.25" customHeight="1">
      <c r="B34" s="436"/>
      <c r="C34" s="29" t="s">
        <v>373</v>
      </c>
      <c r="D34" s="39" t="s">
        <v>374</v>
      </c>
      <c r="E34" s="50">
        <f>+E35+E36+E37+E38</f>
        <v>494.49608329656741</v>
      </c>
      <c r="F34" s="51">
        <f>+F35+F36+F37+F38</f>
        <v>503.35165580103808</v>
      </c>
      <c r="G34" s="36" t="s">
        <v>375</v>
      </c>
      <c r="H34" s="37" t="s">
        <v>376</v>
      </c>
    </row>
    <row r="35" spans="2:10" ht="38.25" customHeight="1">
      <c r="B35" s="436"/>
      <c r="C35" s="38" t="s">
        <v>377</v>
      </c>
      <c r="D35" s="39" t="s">
        <v>378</v>
      </c>
      <c r="E35" s="221">
        <v>511.16605640939423</v>
      </c>
      <c r="F35" s="222">
        <v>521.11669491434259</v>
      </c>
      <c r="G35" s="40" t="s">
        <v>379</v>
      </c>
      <c r="H35" s="41"/>
    </row>
    <row r="36" spans="2:10" ht="38.25" customHeight="1">
      <c r="B36" s="436"/>
      <c r="C36" s="38" t="s">
        <v>380</v>
      </c>
      <c r="D36" s="39" t="s">
        <v>381</v>
      </c>
      <c r="E36" s="221">
        <v>0</v>
      </c>
      <c r="F36" s="222">
        <v>0</v>
      </c>
      <c r="G36" s="40" t="s">
        <v>382</v>
      </c>
      <c r="H36" s="41"/>
    </row>
    <row r="37" spans="2:10" ht="47.25" customHeight="1">
      <c r="B37" s="436"/>
      <c r="C37" s="38" t="s">
        <v>383</v>
      </c>
      <c r="D37" s="39" t="s">
        <v>384</v>
      </c>
      <c r="E37" s="221">
        <v>-5.6012525355106009</v>
      </c>
      <c r="F37" s="222">
        <v>-9.3180317618266404</v>
      </c>
      <c r="G37" s="40" t="s">
        <v>385</v>
      </c>
      <c r="H37" s="41"/>
    </row>
    <row r="38" spans="2:10" ht="38.25" customHeight="1" thickBot="1">
      <c r="B38" s="436"/>
      <c r="C38" s="52" t="s">
        <v>386</v>
      </c>
      <c r="D38" s="53" t="s">
        <v>387</v>
      </c>
      <c r="E38" s="221">
        <v>-11.06872057731626</v>
      </c>
      <c r="F38" s="223">
        <v>-8.4470073514778292</v>
      </c>
      <c r="G38" s="54" t="s">
        <v>388</v>
      </c>
      <c r="H38" s="55"/>
    </row>
    <row r="39" spans="2:10" ht="38.25" customHeight="1" thickBot="1">
      <c r="B39" s="436"/>
      <c r="C39" s="56" t="s">
        <v>389</v>
      </c>
      <c r="D39" s="57" t="s">
        <v>390</v>
      </c>
      <c r="E39" s="266">
        <f>+E8+E34</f>
        <v>9353.6948185784968</v>
      </c>
      <c r="F39" s="267">
        <f>+F8+F34</f>
        <v>10046.983411665271</v>
      </c>
      <c r="G39" s="58" t="s">
        <v>391</v>
      </c>
      <c r="H39" s="59" t="s">
        <v>392</v>
      </c>
    </row>
    <row r="40" spans="2:10" ht="38.25" customHeight="1">
      <c r="B40" s="436"/>
      <c r="C40" s="60" t="s">
        <v>393</v>
      </c>
      <c r="D40" s="61" t="s">
        <v>394</v>
      </c>
      <c r="E40" s="62">
        <f>+E41+E42+E43</f>
        <v>1487.7012193277192</v>
      </c>
      <c r="F40" s="63">
        <f>+F41+F42+F43</f>
        <v>1552.190699573729</v>
      </c>
      <c r="G40" s="40" t="s">
        <v>395</v>
      </c>
      <c r="H40" s="41" t="s">
        <v>396</v>
      </c>
    </row>
    <row r="41" spans="2:10" ht="38.25" customHeight="1">
      <c r="B41" s="436"/>
      <c r="C41" s="38" t="s">
        <v>397</v>
      </c>
      <c r="D41" s="39" t="s">
        <v>398</v>
      </c>
      <c r="E41" s="221">
        <v>1521.968050104917</v>
      </c>
      <c r="F41" s="218">
        <v>1548.5138232014622</v>
      </c>
      <c r="G41" s="40" t="s">
        <v>399</v>
      </c>
      <c r="H41" s="41"/>
    </row>
    <row r="42" spans="2:10" ht="61.5" customHeight="1">
      <c r="B42" s="436"/>
      <c r="C42" s="38" t="s">
        <v>400</v>
      </c>
      <c r="D42" s="39" t="s">
        <v>401</v>
      </c>
      <c r="E42" s="221">
        <v>3.3672315129667507</v>
      </c>
      <c r="F42" s="218">
        <v>29.445065715515145</v>
      </c>
      <c r="G42" s="40" t="s">
        <v>402</v>
      </c>
      <c r="H42" s="41"/>
    </row>
    <row r="43" spans="2:10" ht="38.25" customHeight="1" thickBot="1">
      <c r="B43" s="437"/>
      <c r="C43" s="38" t="s">
        <v>403</v>
      </c>
      <c r="D43" s="39" t="s">
        <v>404</v>
      </c>
      <c r="E43" s="219">
        <v>-37.634062290164643</v>
      </c>
      <c r="F43" s="220">
        <v>-25.768189343248263</v>
      </c>
      <c r="G43" s="40" t="s">
        <v>405</v>
      </c>
      <c r="H43" s="41"/>
    </row>
    <row r="44" spans="2:10" ht="38.25" customHeight="1">
      <c r="B44" s="435" t="s">
        <v>406</v>
      </c>
      <c r="C44" s="64" t="s">
        <v>407</v>
      </c>
      <c r="D44" s="30" t="s">
        <v>408</v>
      </c>
      <c r="E44" s="224">
        <v>46990.793457731597</v>
      </c>
      <c r="F44" s="225">
        <v>45469.889438508202</v>
      </c>
      <c r="G44" s="65" t="s">
        <v>409</v>
      </c>
      <c r="H44" s="66" t="s">
        <v>410</v>
      </c>
    </row>
    <row r="45" spans="2:10" ht="38.25" customHeight="1" thickBot="1">
      <c r="B45" s="437"/>
      <c r="C45" s="67" t="s">
        <v>411</v>
      </c>
      <c r="D45" s="68" t="s">
        <v>412</v>
      </c>
      <c r="E45" s="226">
        <v>0</v>
      </c>
      <c r="F45" s="227">
        <v>0</v>
      </c>
      <c r="G45" s="69" t="s">
        <v>413</v>
      </c>
      <c r="H45" s="70"/>
    </row>
    <row r="46" spans="2:10" s="44" customFormat="1" ht="38.25" customHeight="1">
      <c r="B46" s="435" t="s">
        <v>414</v>
      </c>
      <c r="C46" s="71" t="s">
        <v>415</v>
      </c>
      <c r="D46" s="30" t="s">
        <v>416</v>
      </c>
      <c r="E46" s="268">
        <f>+E8/E44</f>
        <v>0.18853052020180958</v>
      </c>
      <c r="F46" s="269">
        <f>+F8/F44</f>
        <v>0.20988904687728982</v>
      </c>
      <c r="G46" s="72" t="s">
        <v>417</v>
      </c>
      <c r="H46" s="73" t="s">
        <v>357</v>
      </c>
    </row>
    <row r="47" spans="2:10" ht="38.25" customHeight="1">
      <c r="B47" s="436"/>
      <c r="C47" s="74" t="s">
        <v>418</v>
      </c>
      <c r="D47" s="35" t="s">
        <v>419</v>
      </c>
      <c r="E47" s="270">
        <f>+E39/E44</f>
        <v>0.19905377479935898</v>
      </c>
      <c r="F47" s="271">
        <f>+F39/F44</f>
        <v>0.22095904643120895</v>
      </c>
      <c r="G47" s="75" t="s">
        <v>420</v>
      </c>
      <c r="H47" s="76" t="s">
        <v>357</v>
      </c>
    </row>
    <row r="48" spans="2:10" ht="38.25" customHeight="1" thickBot="1">
      <c r="B48" s="437"/>
      <c r="C48" s="77" t="s">
        <v>421</v>
      </c>
      <c r="D48" s="78" t="s">
        <v>422</v>
      </c>
      <c r="E48" s="272">
        <f>+E7/E44</f>
        <v>0.23071319380163466</v>
      </c>
      <c r="F48" s="273">
        <f>+F7/F44</f>
        <v>0.2550957183857967</v>
      </c>
      <c r="G48" s="79" t="s">
        <v>423</v>
      </c>
      <c r="H48" s="80" t="s">
        <v>357</v>
      </c>
    </row>
    <row r="49" spans="2:8" s="44" customFormat="1" ht="38.25" customHeight="1" thickBot="1">
      <c r="B49" s="81" t="s">
        <v>424</v>
      </c>
      <c r="C49" s="82" t="s">
        <v>425</v>
      </c>
      <c r="D49" s="57" t="s">
        <v>426</v>
      </c>
      <c r="E49" s="274">
        <f>E8-E21-E30+MIN(E34+E21-E36-E38+MIN(E40+E36-E43,0),0)</f>
        <v>8769.5332262724587</v>
      </c>
      <c r="F49" s="274">
        <f>F8-F21-F30+MIN(F34+F21-F36-F38+MIN(F40+F36-F43,0),0)</f>
        <v>9496.4327663071781</v>
      </c>
      <c r="G49" s="83" t="s">
        <v>427</v>
      </c>
      <c r="H49" s="84" t="s">
        <v>357</v>
      </c>
    </row>
    <row r="50" spans="2:8" s="44" customFormat="1" ht="38.25" customHeight="1" thickBot="1">
      <c r="B50" s="81" t="s">
        <v>428</v>
      </c>
      <c r="C50" s="82" t="s">
        <v>429</v>
      </c>
      <c r="D50" s="57" t="s">
        <v>430</v>
      </c>
      <c r="E50" s="275">
        <f>E49/(E44-E45)</f>
        <v>0.18662236963844181</v>
      </c>
      <c r="F50" s="276">
        <f>F49/(F44-F45)</f>
        <v>0.20885101951149018</v>
      </c>
      <c r="G50" s="85" t="s">
        <v>431</v>
      </c>
      <c r="H50" s="84" t="s">
        <v>357</v>
      </c>
    </row>
    <row r="51" spans="2:8" ht="23.25" customHeight="1">
      <c r="B51" s="86" t="s">
        <v>432</v>
      </c>
    </row>
  </sheetData>
  <sheetProtection password="ACBD" sheet="1" objects="1" scenarios="1" formatCells="0" formatColumns="0" formatRows="0"/>
  <mergeCells count="6">
    <mergeCell ref="B46:B48"/>
    <mergeCell ref="D2:F2"/>
    <mergeCell ref="D3:F3"/>
    <mergeCell ref="D4:F4"/>
    <mergeCell ref="B7:B43"/>
    <mergeCell ref="B44:B45"/>
  </mergeCells>
  <pageMargins left="0.70866141732283472" right="0.70866141732283472" top="0.74803149606299213" bottom="0.74803149606299213" header="0.31496062992125984" footer="0.31496062992125984"/>
  <pageSetup paperSize="9" scale="3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1:G34"/>
  <sheetViews>
    <sheetView showGridLines="0" zoomScaleNormal="100" workbookViewId="0"/>
  </sheetViews>
  <sheetFormatPr defaultColWidth="11.42578125" defaultRowHeight="11.25"/>
  <cols>
    <col min="1" max="1" width="5.42578125" style="28" customWidth="1"/>
    <col min="2" max="2" width="9.5703125" style="87" customWidth="1"/>
    <col min="3" max="3" width="92.5703125" style="28" customWidth="1"/>
    <col min="4" max="5" width="18.85546875" style="20" customWidth="1"/>
    <col min="6" max="6" width="17.140625" style="28" customWidth="1"/>
    <col min="7" max="7" width="67.5703125" style="28" customWidth="1"/>
    <col min="8" max="16384" width="11.42578125" style="28"/>
  </cols>
  <sheetData>
    <row r="1" spans="2:7">
      <c r="D1" s="260">
        <v>201612</v>
      </c>
      <c r="E1" s="260">
        <v>201706</v>
      </c>
    </row>
    <row r="2" spans="2:7" ht="33" customHeight="1">
      <c r="B2" s="438" t="s">
        <v>0</v>
      </c>
      <c r="C2" s="438"/>
      <c r="D2" s="438"/>
      <c r="E2" s="438"/>
    </row>
    <row r="3" spans="2:7" ht="21" customHeight="1">
      <c r="B3" s="439" t="s">
        <v>433</v>
      </c>
      <c r="C3" s="439"/>
      <c r="D3" s="439"/>
      <c r="E3" s="439"/>
    </row>
    <row r="4" spans="2:7" ht="33.75" customHeight="1">
      <c r="B4" s="440" t="str">
        <f>+Cover!C5</f>
        <v>Nykredit Realkredit</v>
      </c>
      <c r="C4" s="440"/>
      <c r="D4" s="440"/>
      <c r="E4" s="440"/>
    </row>
    <row r="5" spans="2:7" ht="12.75" customHeight="1" thickBot="1">
      <c r="C5" s="277"/>
      <c r="D5" s="277"/>
      <c r="E5" s="277"/>
    </row>
    <row r="6" spans="2:7" s="20" customFormat="1" ht="35.25" customHeight="1" thickBot="1">
      <c r="B6" s="89"/>
      <c r="C6" s="22" t="s">
        <v>260</v>
      </c>
      <c r="D6" s="90" t="s">
        <v>261</v>
      </c>
      <c r="E6" s="90" t="s">
        <v>262</v>
      </c>
      <c r="F6" s="25" t="s">
        <v>263</v>
      </c>
      <c r="G6" s="26" t="s">
        <v>264</v>
      </c>
    </row>
    <row r="7" spans="2:7" ht="38.25" customHeight="1">
      <c r="B7" s="91" t="s">
        <v>270</v>
      </c>
      <c r="C7" s="92" t="s">
        <v>434</v>
      </c>
      <c r="D7" s="278">
        <v>9353.6948185784986</v>
      </c>
      <c r="E7" s="278">
        <v>10046.983411665298</v>
      </c>
      <c r="F7" s="93" t="s">
        <v>435</v>
      </c>
      <c r="G7" s="441" t="s">
        <v>436</v>
      </c>
    </row>
    <row r="8" spans="2:7" ht="38.25" customHeight="1" thickBot="1">
      <c r="B8" s="94" t="s">
        <v>373</v>
      </c>
      <c r="C8" s="95" t="s">
        <v>437</v>
      </c>
      <c r="D8" s="279">
        <v>9275.098030146346</v>
      </c>
      <c r="E8" s="279">
        <v>10008.2314294597</v>
      </c>
      <c r="F8" s="96" t="s">
        <v>438</v>
      </c>
      <c r="G8" s="442"/>
    </row>
    <row r="9" spans="2:7" ht="38.25" customHeight="1">
      <c r="B9" s="91" t="s">
        <v>411</v>
      </c>
      <c r="C9" s="92" t="s">
        <v>439</v>
      </c>
      <c r="D9" s="278">
        <v>200712.21445278698</v>
      </c>
      <c r="E9" s="278">
        <v>197973.9255179383</v>
      </c>
      <c r="F9" s="97" t="s">
        <v>440</v>
      </c>
      <c r="G9" s="442"/>
    </row>
    <row r="10" spans="2:7" ht="38.25" customHeight="1" thickBot="1">
      <c r="B10" s="98" t="s">
        <v>441</v>
      </c>
      <c r="C10" s="99" t="s">
        <v>442</v>
      </c>
      <c r="D10" s="279">
        <v>200688.1843110405</v>
      </c>
      <c r="E10" s="279">
        <v>197959.71700049751</v>
      </c>
      <c r="F10" s="100" t="s">
        <v>443</v>
      </c>
      <c r="G10" s="442"/>
    </row>
    <row r="11" spans="2:7" ht="38.25" customHeight="1">
      <c r="B11" s="91" t="s">
        <v>415</v>
      </c>
      <c r="C11" s="92" t="s">
        <v>444</v>
      </c>
      <c r="D11" s="280">
        <v>4.6600000000000003E-2</v>
      </c>
      <c r="E11" s="280">
        <v>5.0749999999999997E-2</v>
      </c>
      <c r="F11" s="97" t="s">
        <v>445</v>
      </c>
      <c r="G11" s="442"/>
    </row>
    <row r="12" spans="2:7" s="44" customFormat="1" ht="38.25" customHeight="1" thickBot="1">
      <c r="B12" s="94" t="s">
        <v>418</v>
      </c>
      <c r="C12" s="95" t="s">
        <v>446</v>
      </c>
      <c r="D12" s="281">
        <v>4.6219999999999997E-2</v>
      </c>
      <c r="E12" s="281">
        <v>5.0560000000000001E-2</v>
      </c>
      <c r="F12" s="101" t="s">
        <v>447</v>
      </c>
      <c r="G12" s="443"/>
    </row>
    <row r="13" spans="2:7" ht="18" customHeight="1">
      <c r="B13" s="102"/>
      <c r="C13" s="103"/>
      <c r="D13" s="103"/>
      <c r="E13" s="103"/>
    </row>
    <row r="14" spans="2:7">
      <c r="B14" s="104"/>
      <c r="C14" s="48"/>
      <c r="D14" s="105"/>
    </row>
    <row r="17" spans="2:6">
      <c r="F17" s="20"/>
    </row>
    <row r="27" spans="2:6" ht="12.75">
      <c r="B27" s="28"/>
      <c r="C27" s="282"/>
      <c r="D27" s="28"/>
      <c r="E27" s="28"/>
    </row>
    <row r="28" spans="2:6" ht="12.75">
      <c r="B28" s="28"/>
      <c r="C28" s="282"/>
      <c r="D28" s="28"/>
      <c r="E28" s="28"/>
    </row>
    <row r="29" spans="2:6" ht="12.75">
      <c r="B29" s="28"/>
      <c r="C29" s="282"/>
      <c r="D29" s="28"/>
      <c r="E29" s="28"/>
    </row>
    <row r="34" spans="2:5">
      <c r="B34" s="28"/>
      <c r="C34" s="28" t="s">
        <v>448</v>
      </c>
      <c r="D34" s="28"/>
      <c r="E34" s="28"/>
    </row>
  </sheetData>
  <sheetProtection password="ACBD" sheet="1" objects="1" scenarios="1" formatCells="0" formatColumns="0" formatRows="0"/>
  <mergeCells count="4">
    <mergeCell ref="B2:E2"/>
    <mergeCell ref="B3:E3"/>
    <mergeCell ref="B4:E4"/>
    <mergeCell ref="G7:G12"/>
  </mergeCells>
  <pageMargins left="0.7" right="0.7" top="0.75" bottom="0.75" header="0.3" footer="0.3"/>
  <pageSetup paperSize="9" scale="5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1:E19"/>
  <sheetViews>
    <sheetView showGridLines="0" zoomScale="85" zoomScaleNormal="85" workbookViewId="0"/>
  </sheetViews>
  <sheetFormatPr defaultColWidth="32.85546875" defaultRowHeight="0" customHeight="1" zeroHeight="1"/>
  <cols>
    <col min="1" max="1" width="3.42578125" style="1" customWidth="1"/>
    <col min="2" max="2" width="103.28515625" style="2" customWidth="1"/>
    <col min="3" max="4" width="18.7109375" style="2" customWidth="1"/>
    <col min="5" max="5" width="10" style="1" customWidth="1"/>
    <col min="6" max="16384" width="32.85546875" style="1"/>
  </cols>
  <sheetData>
    <row r="1" spans="2:5" ht="12.75" customHeight="1">
      <c r="C1" s="260">
        <v>201612</v>
      </c>
      <c r="D1" s="260">
        <v>201706</v>
      </c>
    </row>
    <row r="2" spans="2:5" ht="35.25" customHeight="1">
      <c r="B2" s="438" t="s">
        <v>0</v>
      </c>
      <c r="C2" s="438"/>
      <c r="D2" s="438"/>
    </row>
    <row r="3" spans="2:5" ht="27" customHeight="1">
      <c r="B3" s="439" t="s">
        <v>449</v>
      </c>
      <c r="C3" s="439"/>
      <c r="D3" s="439"/>
    </row>
    <row r="4" spans="2:5" ht="27" customHeight="1">
      <c r="B4" s="444" t="str">
        <f>+Cover!C5</f>
        <v>Nykredit Realkredit</v>
      </c>
      <c r="C4" s="444"/>
      <c r="D4" s="444"/>
    </row>
    <row r="5" spans="2:5" ht="9" customHeight="1" thickBot="1">
      <c r="B5" s="106"/>
    </row>
    <row r="6" spans="2:5" ht="49.5" customHeight="1" thickBot="1">
      <c r="B6" s="107" t="s">
        <v>450</v>
      </c>
      <c r="C6" s="108" t="s">
        <v>261</v>
      </c>
      <c r="D6" s="109" t="s">
        <v>451</v>
      </c>
    </row>
    <row r="7" spans="2:5" ht="26.25" customHeight="1">
      <c r="B7" s="110" t="s">
        <v>452</v>
      </c>
      <c r="C7" s="111">
        <f>+C8+C9+C10</f>
        <v>40791.640851390875</v>
      </c>
      <c r="D7" s="112">
        <f>+D8+D9+D10</f>
        <v>39581.782221895708</v>
      </c>
    </row>
    <row r="8" spans="2:5" ht="26.25" customHeight="1">
      <c r="B8" s="113" t="s">
        <v>453</v>
      </c>
      <c r="C8" s="228">
        <v>0</v>
      </c>
      <c r="D8" s="229">
        <v>0</v>
      </c>
    </row>
    <row r="9" spans="2:5" ht="26.25" customHeight="1">
      <c r="B9" s="113" t="s">
        <v>454</v>
      </c>
      <c r="C9" s="228">
        <v>24.635576293984712</v>
      </c>
      <c r="D9" s="229">
        <v>13.49843850684452</v>
      </c>
    </row>
    <row r="10" spans="2:5" ht="26.25" customHeight="1">
      <c r="B10" s="113" t="s">
        <v>455</v>
      </c>
      <c r="C10" s="230">
        <v>40767.00527509689</v>
      </c>
      <c r="D10" s="231">
        <v>39568.283783388863</v>
      </c>
    </row>
    <row r="11" spans="2:5" ht="26.25" customHeight="1">
      <c r="B11" s="113" t="s">
        <v>456</v>
      </c>
      <c r="C11" s="228">
        <v>3410.1603700177552</v>
      </c>
      <c r="D11" s="229">
        <v>2943.7506153389986</v>
      </c>
    </row>
    <row r="12" spans="2:5" ht="26.25" customHeight="1">
      <c r="B12" s="113" t="s">
        <v>457</v>
      </c>
      <c r="C12" s="230">
        <v>0</v>
      </c>
      <c r="D12" s="231">
        <v>0</v>
      </c>
      <c r="E12" s="114"/>
    </row>
    <row r="13" spans="2:5" ht="26.25" customHeight="1">
      <c r="B13" s="113" t="s">
        <v>458</v>
      </c>
      <c r="C13" s="230">
        <v>136.34748335440702</v>
      </c>
      <c r="D13" s="231">
        <v>87.405350133125353</v>
      </c>
    </row>
    <row r="14" spans="2:5" ht="26.25" customHeight="1">
      <c r="B14" s="113" t="s">
        <v>459</v>
      </c>
      <c r="C14" s="228">
        <v>2641.2251787730011</v>
      </c>
      <c r="D14" s="229">
        <v>2856.943200455853</v>
      </c>
    </row>
    <row r="15" spans="2:5" ht="26.25" customHeight="1">
      <c r="B15" s="113" t="s">
        <v>460</v>
      </c>
      <c r="C15" s="230">
        <v>11.419574195631121</v>
      </c>
      <c r="D15" s="231">
        <v>8.0506844525724125E-3</v>
      </c>
    </row>
    <row r="16" spans="2:5" ht="26.25" customHeight="1" thickBot="1">
      <c r="B16" s="115" t="s">
        <v>461</v>
      </c>
      <c r="C16" s="116">
        <f>+C7+C11+C13+C14+C15</f>
        <v>46990.79345773167</v>
      </c>
      <c r="D16" s="117">
        <f>+D7+D11+D13+D14+D15</f>
        <v>45469.889438508137</v>
      </c>
      <c r="E16" s="118"/>
    </row>
    <row r="17" spans="2:5" ht="23.25" customHeight="1">
      <c r="B17" s="119" t="s">
        <v>462</v>
      </c>
      <c r="C17" s="1"/>
      <c r="D17" s="1"/>
      <c r="E17" s="118"/>
    </row>
    <row r="18" spans="2:5" ht="12.75" customHeight="1"/>
    <row r="19" spans="2:5" ht="12.75" customHeight="1"/>
  </sheetData>
  <sheetProtection password="ACBD" sheet="1" objects="1" scenarios="1" formatCells="0" formatColumns="0" formatRows="0"/>
  <mergeCells count="3">
    <mergeCell ref="B2:D2"/>
    <mergeCell ref="B3:D3"/>
    <mergeCell ref="B4:D4"/>
  </mergeCells>
  <pageMargins left="0.70866141732283472" right="0.70866141732283472" top="0.74803149606299213" bottom="0.74803149606299213" header="0.31496062992125984" footer="0.31496062992125984"/>
  <pageSetup paperSize="9" scale="8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1:D45"/>
  <sheetViews>
    <sheetView showGridLines="0" zoomScale="80" zoomScaleNormal="80" zoomScaleSheetLayoutView="100" workbookViewId="0"/>
  </sheetViews>
  <sheetFormatPr defaultColWidth="9.140625" defaultRowHeight="12.75"/>
  <cols>
    <col min="1" max="1" width="2.7109375" style="1" customWidth="1"/>
    <col min="2" max="2" width="128.28515625" style="1" customWidth="1"/>
    <col min="3" max="3" width="19" style="1" customWidth="1"/>
    <col min="4" max="4" width="18.140625" style="1" customWidth="1"/>
    <col min="5" max="16384" width="9.140625" style="1"/>
  </cols>
  <sheetData>
    <row r="1" spans="2:4" ht="14.25">
      <c r="B1" s="120"/>
      <c r="C1" s="260">
        <v>201612</v>
      </c>
      <c r="D1" s="260">
        <v>201706</v>
      </c>
    </row>
    <row r="2" spans="2:4" ht="25.5">
      <c r="B2" s="438" t="s">
        <v>0</v>
      </c>
      <c r="C2" s="438"/>
      <c r="D2" s="438"/>
    </row>
    <row r="3" spans="2:4" ht="20.25" customHeight="1">
      <c r="B3" s="445" t="s">
        <v>463</v>
      </c>
      <c r="C3" s="445"/>
      <c r="D3" s="445"/>
    </row>
    <row r="4" spans="2:4" ht="18" customHeight="1">
      <c r="B4" s="446" t="str">
        <f>+Cover!C5</f>
        <v>Nykredit Realkredit</v>
      </c>
      <c r="C4" s="446"/>
      <c r="D4" s="446"/>
    </row>
    <row r="5" spans="2:4">
      <c r="B5" s="283"/>
      <c r="C5" s="284"/>
      <c r="D5" s="284"/>
    </row>
    <row r="6" spans="2:4" ht="13.5" thickBot="1">
      <c r="C6" s="285"/>
      <c r="D6" s="285"/>
    </row>
    <row r="7" spans="2:4" ht="12.75" customHeight="1">
      <c r="C7" s="447" t="s">
        <v>261</v>
      </c>
      <c r="D7" s="449" t="s">
        <v>262</v>
      </c>
    </row>
    <row r="8" spans="2:4" ht="27.75" customHeight="1" thickBot="1">
      <c r="B8" s="107" t="s">
        <v>450</v>
      </c>
      <c r="C8" s="448"/>
      <c r="D8" s="450"/>
    </row>
    <row r="9" spans="2:4" ht="18" customHeight="1">
      <c r="B9" s="286" t="s">
        <v>464</v>
      </c>
      <c r="C9" s="287">
        <v>3894.0213134886471</v>
      </c>
      <c r="D9" s="288">
        <v>1914.0575854557189</v>
      </c>
    </row>
    <row r="10" spans="2:4" ht="18" customHeight="1">
      <c r="B10" s="289" t="s">
        <v>465</v>
      </c>
      <c r="C10" s="287">
        <v>0</v>
      </c>
      <c r="D10" s="288">
        <v>0</v>
      </c>
    </row>
    <row r="11" spans="2:4" ht="18" customHeight="1">
      <c r="B11" s="289" t="s">
        <v>466</v>
      </c>
      <c r="C11" s="287">
        <v>3780.6916984558256</v>
      </c>
      <c r="D11" s="288">
        <v>1854.0804223704381</v>
      </c>
    </row>
    <row r="12" spans="2:4" ht="18" customHeight="1">
      <c r="B12" s="290" t="s">
        <v>467</v>
      </c>
      <c r="C12" s="287">
        <v>2447.3082636123959</v>
      </c>
      <c r="D12" s="288">
        <v>1145.9309663018041</v>
      </c>
    </row>
    <row r="13" spans="2:4" ht="18" customHeight="1">
      <c r="B13" s="289" t="s">
        <v>468</v>
      </c>
      <c r="C13" s="287">
        <v>28.730559157430321</v>
      </c>
      <c r="D13" s="288">
        <v>15.12937619342172</v>
      </c>
    </row>
    <row r="14" spans="2:4" ht="18" customHeight="1">
      <c r="B14" s="289" t="s">
        <v>469</v>
      </c>
      <c r="C14" s="287">
        <v>2331.65719358657</v>
      </c>
      <c r="D14" s="288">
        <v>1090.1117391012019</v>
      </c>
    </row>
    <row r="15" spans="2:4" ht="18" customHeight="1">
      <c r="B15" s="291" t="s">
        <v>470</v>
      </c>
      <c r="C15" s="287">
        <v>0</v>
      </c>
      <c r="D15" s="288">
        <v>0</v>
      </c>
    </row>
    <row r="16" spans="2:4" ht="18" customHeight="1">
      <c r="B16" s="290" t="s">
        <v>471</v>
      </c>
      <c r="C16" s="287">
        <v>14.495545706445711</v>
      </c>
      <c r="D16" s="288">
        <v>16.53435104752171</v>
      </c>
    </row>
    <row r="17" spans="2:4" ht="18" customHeight="1">
      <c r="B17" s="290" t="s">
        <v>472</v>
      </c>
      <c r="C17" s="287">
        <v>-39.825256510277029</v>
      </c>
      <c r="D17" s="288">
        <v>-21.465059704704004</v>
      </c>
    </row>
    <row r="18" spans="2:4" ht="33.75" customHeight="1">
      <c r="B18" s="290" t="s">
        <v>473</v>
      </c>
      <c r="C18" s="287">
        <v>51.157752205961472</v>
      </c>
      <c r="D18" s="292">
        <v>5.6259580991313202E-2</v>
      </c>
    </row>
    <row r="19" spans="2:4" ht="18" customHeight="1">
      <c r="B19" s="290" t="s">
        <v>474</v>
      </c>
      <c r="C19" s="287">
        <v>173.326096120736</v>
      </c>
      <c r="D19" s="288">
        <v>371.40843853373906</v>
      </c>
    </row>
    <row r="20" spans="2:4" ht="18" customHeight="1">
      <c r="B20" s="290" t="s">
        <v>475</v>
      </c>
      <c r="C20" s="287">
        <v>-113.44464758420301</v>
      </c>
      <c r="D20" s="288">
        <v>43.221101175268259</v>
      </c>
    </row>
    <row r="21" spans="2:4" ht="18" customHeight="1">
      <c r="B21" s="290" t="s">
        <v>476</v>
      </c>
      <c r="C21" s="287">
        <v>2.5556870762939798</v>
      </c>
      <c r="D21" s="288">
        <v>0</v>
      </c>
    </row>
    <row r="22" spans="2:4" ht="18" customHeight="1">
      <c r="B22" s="290" t="s">
        <v>477</v>
      </c>
      <c r="C22" s="287">
        <v>6.6350036317658496</v>
      </c>
      <c r="D22" s="288">
        <v>7.8032604953876801</v>
      </c>
    </row>
    <row r="23" spans="2:4" ht="18" customHeight="1" thickBot="1">
      <c r="B23" s="293" t="s">
        <v>478</v>
      </c>
      <c r="C23" s="294">
        <v>-8.9202538200796191</v>
      </c>
      <c r="D23" s="295">
        <v>62.1195017884517</v>
      </c>
    </row>
    <row r="24" spans="2:4" ht="18" customHeight="1" thickBot="1">
      <c r="B24" s="296" t="s">
        <v>479</v>
      </c>
      <c r="C24" s="297">
        <v>1532.6929767028939</v>
      </c>
      <c r="D24" s="298">
        <v>1247.804472205039</v>
      </c>
    </row>
    <row r="25" spans="2:4" ht="18" customHeight="1">
      <c r="B25" s="299" t="s">
        <v>480</v>
      </c>
      <c r="C25" s="300">
        <v>645.04926651780909</v>
      </c>
      <c r="D25" s="301">
        <v>347.87745434741697</v>
      </c>
    </row>
    <row r="26" spans="2:4" ht="18" customHeight="1">
      <c r="B26" s="290" t="s">
        <v>481</v>
      </c>
      <c r="C26" s="287">
        <v>27.26442806413429</v>
      </c>
      <c r="D26" s="288">
        <v>12.41822123013204</v>
      </c>
    </row>
    <row r="27" spans="2:4" ht="18" customHeight="1">
      <c r="B27" s="290" t="s">
        <v>482</v>
      </c>
      <c r="C27" s="287">
        <v>-6.43935502528785</v>
      </c>
      <c r="D27" s="288">
        <v>0.96053666998359466</v>
      </c>
    </row>
    <row r="28" spans="2:4" ht="18" customHeight="1">
      <c r="B28" s="289" t="s">
        <v>483</v>
      </c>
      <c r="C28" s="287">
        <v>-6.43935502528785</v>
      </c>
      <c r="D28" s="288">
        <v>0.96053666998359466</v>
      </c>
    </row>
    <row r="29" spans="2:4" ht="18" customHeight="1">
      <c r="B29" s="289" t="s">
        <v>484</v>
      </c>
      <c r="C29" s="287">
        <v>0</v>
      </c>
      <c r="D29" s="288">
        <v>0</v>
      </c>
    </row>
    <row r="30" spans="2:4" ht="18" customHeight="1">
      <c r="B30" s="302" t="s">
        <v>485</v>
      </c>
      <c r="C30" s="287">
        <v>0</v>
      </c>
      <c r="D30" s="303"/>
    </row>
    <row r="31" spans="2:4" ht="18" customHeight="1">
      <c r="B31" s="302" t="s">
        <v>486</v>
      </c>
      <c r="C31" s="287">
        <v>0</v>
      </c>
      <c r="D31" s="304"/>
    </row>
    <row r="32" spans="2:4" ht="18" customHeight="1">
      <c r="B32" s="305" t="s">
        <v>487</v>
      </c>
      <c r="C32" s="287">
        <v>-22.58444568492413</v>
      </c>
      <c r="D32" s="288">
        <v>-35.986492617594067</v>
      </c>
    </row>
    <row r="33" spans="2:4" ht="18" customHeight="1">
      <c r="B33" s="289" t="s">
        <v>488</v>
      </c>
      <c r="C33" s="287">
        <v>-22.58444568492413</v>
      </c>
      <c r="D33" s="288">
        <v>-35.986492617594067</v>
      </c>
    </row>
    <row r="34" spans="2:4" ht="18" customHeight="1">
      <c r="B34" s="289" t="s">
        <v>489</v>
      </c>
      <c r="C34" s="306">
        <v>0</v>
      </c>
      <c r="D34" s="292">
        <v>0</v>
      </c>
    </row>
    <row r="35" spans="2:4" ht="18" customHeight="1">
      <c r="B35" s="305" t="s">
        <v>490</v>
      </c>
      <c r="C35" s="306">
        <v>-2.3697363607016002</v>
      </c>
      <c r="D35" s="292">
        <v>3.2272812844579497</v>
      </c>
    </row>
    <row r="36" spans="2:4" ht="18" customHeight="1">
      <c r="B36" s="289" t="s">
        <v>491</v>
      </c>
      <c r="C36" s="287">
        <v>0</v>
      </c>
      <c r="D36" s="288">
        <v>0</v>
      </c>
    </row>
    <row r="37" spans="2:4" ht="18" customHeight="1">
      <c r="B37" s="305" t="s">
        <v>492</v>
      </c>
      <c r="C37" s="287">
        <v>0</v>
      </c>
      <c r="D37" s="288">
        <v>0</v>
      </c>
    </row>
    <row r="38" spans="2:4" ht="18" customHeight="1">
      <c r="B38" s="305" t="s">
        <v>493</v>
      </c>
      <c r="C38" s="287">
        <v>1.10477550306682</v>
      </c>
      <c r="D38" s="288">
        <v>0.55563053008095098</v>
      </c>
    </row>
    <row r="39" spans="2:4" ht="18" customHeight="1">
      <c r="B39" s="305" t="s">
        <v>494</v>
      </c>
      <c r="C39" s="287">
        <v>9.3619591359087497</v>
      </c>
      <c r="D39" s="288">
        <v>3.6861226904768301</v>
      </c>
    </row>
    <row r="40" spans="2:4" ht="18" customHeight="1">
      <c r="B40" s="305" t="s">
        <v>495</v>
      </c>
      <c r="C40" s="287">
        <v>902.23955369633086</v>
      </c>
      <c r="D40" s="288">
        <v>923.54922451120103</v>
      </c>
    </row>
    <row r="41" spans="2:4" ht="18" customHeight="1">
      <c r="B41" s="305" t="s">
        <v>496</v>
      </c>
      <c r="C41" s="287">
        <v>716.83824558807692</v>
      </c>
      <c r="D41" s="288">
        <v>730.38541712610606</v>
      </c>
    </row>
    <row r="42" spans="2:4" ht="18" customHeight="1" thickBot="1">
      <c r="B42" s="307" t="s">
        <v>497</v>
      </c>
      <c r="C42" s="294">
        <v>0</v>
      </c>
      <c r="D42" s="295">
        <v>0</v>
      </c>
    </row>
    <row r="43" spans="2:4" ht="18" customHeight="1" thickBot="1">
      <c r="B43" s="308" t="s">
        <v>498</v>
      </c>
      <c r="C43" s="309">
        <v>716.83824558807692</v>
      </c>
      <c r="D43" s="310">
        <v>730.38541712610606</v>
      </c>
    </row>
    <row r="44" spans="2:4" ht="18" customHeight="1" thickBot="1">
      <c r="B44" s="311" t="s">
        <v>499</v>
      </c>
      <c r="C44" s="312">
        <v>716.85490436349903</v>
      </c>
      <c r="D44" s="313">
        <v>730.38541712610606</v>
      </c>
    </row>
    <row r="45" spans="2:4" ht="13.5" customHeight="1">
      <c r="B45" s="314" t="s">
        <v>500</v>
      </c>
    </row>
  </sheetData>
  <sheetProtection password="ACBD" sheet="1" objects="1" scenarios="1" formatCells="0" formatColumns="0" formatRows="0"/>
  <mergeCells count="5">
    <mergeCell ref="B2:D2"/>
    <mergeCell ref="B3:D3"/>
    <mergeCell ref="B4:D4"/>
    <mergeCell ref="C7:C8"/>
    <mergeCell ref="D7:D8"/>
  </mergeCells>
  <pageMargins left="0.70866141732283472" right="0.70866141732283472" top="0.74803149606299213" bottom="0.74803149606299213" header="0.31496062992125984" footer="0.31496062992125984"/>
  <pageSetup paperSize="9" scale="5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1:X18"/>
  <sheetViews>
    <sheetView showGridLines="0" zoomScaleNormal="100" workbookViewId="0"/>
  </sheetViews>
  <sheetFormatPr defaultColWidth="9.140625" defaultRowHeight="12.75"/>
  <cols>
    <col min="1" max="1" width="2" style="1" customWidth="1"/>
    <col min="2" max="2" width="27.28515625" style="1" customWidth="1"/>
    <col min="3" max="4" width="15.42578125" style="1" customWidth="1"/>
    <col min="5" max="5" width="20.85546875" style="1" bestFit="1" customWidth="1"/>
    <col min="6" max="6" width="16" style="1" bestFit="1" customWidth="1"/>
    <col min="7" max="7" width="20" style="1" bestFit="1" customWidth="1"/>
    <col min="8" max="8" width="13.42578125" style="1" bestFit="1" customWidth="1"/>
    <col min="9" max="9" width="12.28515625" style="1" bestFit="1" customWidth="1"/>
    <col min="10" max="10" width="11.7109375" style="1" bestFit="1" customWidth="1"/>
    <col min="11" max="11" width="8.85546875" style="1" bestFit="1" customWidth="1"/>
    <col min="12" max="12" width="12.28515625" style="1" bestFit="1" customWidth="1"/>
    <col min="13" max="13" width="11.7109375" style="1" bestFit="1" customWidth="1"/>
    <col min="14" max="14" width="14.42578125" style="1" customWidth="1"/>
    <col min="15" max="15" width="20.85546875" style="1" bestFit="1" customWidth="1"/>
    <col min="16" max="16" width="16" style="1" bestFit="1" customWidth="1"/>
    <col min="17" max="17" width="20" style="1" bestFit="1" customWidth="1"/>
    <col min="18" max="18" width="13.42578125" style="1" bestFit="1" customWidth="1"/>
    <col min="19" max="19" width="12.28515625" style="1" bestFit="1" customWidth="1"/>
    <col min="20" max="20" width="11.7109375" style="1" bestFit="1" customWidth="1"/>
    <col min="21" max="21" width="8.85546875" style="1" bestFit="1" customWidth="1"/>
    <col min="22" max="22" width="12.28515625" style="1" bestFit="1" customWidth="1"/>
    <col min="23" max="23" width="11.7109375" style="1" bestFit="1" customWidth="1"/>
    <col min="24" max="24" width="15.5703125" style="1" bestFit="1" customWidth="1"/>
    <col min="25" max="16384" width="9.140625" style="1"/>
  </cols>
  <sheetData>
    <row r="1" spans="2:24">
      <c r="C1" s="315">
        <v>201612</v>
      </c>
      <c r="D1" s="315">
        <v>201706</v>
      </c>
      <c r="E1" s="315">
        <v>201612</v>
      </c>
      <c r="F1" s="315">
        <v>201612</v>
      </c>
      <c r="G1" s="315">
        <v>201612</v>
      </c>
      <c r="H1" s="315">
        <v>201612</v>
      </c>
      <c r="I1" s="315">
        <v>201612</v>
      </c>
      <c r="J1" s="315">
        <v>201612</v>
      </c>
      <c r="K1" s="315">
        <v>201612</v>
      </c>
      <c r="L1" s="315">
        <v>201612</v>
      </c>
      <c r="M1" s="315">
        <v>201612</v>
      </c>
      <c r="N1" s="315">
        <v>201612</v>
      </c>
      <c r="O1" s="315">
        <v>201706</v>
      </c>
      <c r="P1" s="315">
        <v>201706</v>
      </c>
      <c r="Q1" s="315">
        <v>201706</v>
      </c>
      <c r="R1" s="315">
        <v>201706</v>
      </c>
      <c r="S1" s="315">
        <v>201706</v>
      </c>
      <c r="T1" s="315">
        <v>201706</v>
      </c>
      <c r="U1" s="315">
        <v>201706</v>
      </c>
      <c r="V1" s="315">
        <v>201706</v>
      </c>
      <c r="W1" s="315">
        <v>201706</v>
      </c>
      <c r="X1" s="315">
        <v>201706</v>
      </c>
    </row>
    <row r="2" spans="2:24" ht="25.5">
      <c r="C2" s="438" t="s">
        <v>0</v>
      </c>
      <c r="D2" s="438"/>
      <c r="E2" s="438"/>
      <c r="F2" s="438"/>
      <c r="G2" s="438"/>
      <c r="H2" s="438"/>
      <c r="I2" s="438"/>
      <c r="J2" s="438"/>
      <c r="K2" s="438"/>
      <c r="L2" s="438"/>
      <c r="M2" s="438"/>
      <c r="N2" s="438"/>
      <c r="O2" s="438"/>
      <c r="P2" s="438"/>
      <c r="Q2" s="438"/>
      <c r="R2" s="438"/>
      <c r="S2" s="438"/>
      <c r="T2" s="438"/>
      <c r="U2" s="438"/>
      <c r="V2" s="438"/>
      <c r="W2" s="438"/>
      <c r="X2" s="438"/>
    </row>
    <row r="3" spans="2:24" ht="23.25" customHeight="1">
      <c r="B3" s="121"/>
      <c r="C3" s="439" t="s">
        <v>501</v>
      </c>
      <c r="D3" s="439"/>
      <c r="E3" s="439"/>
      <c r="F3" s="439"/>
      <c r="G3" s="439"/>
      <c r="H3" s="439"/>
      <c r="I3" s="439"/>
      <c r="J3" s="439"/>
      <c r="K3" s="439"/>
      <c r="L3" s="439"/>
      <c r="M3" s="439"/>
      <c r="N3" s="439"/>
      <c r="O3" s="439"/>
      <c r="P3" s="439"/>
      <c r="Q3" s="439"/>
      <c r="R3" s="439"/>
      <c r="S3" s="439"/>
      <c r="T3" s="439"/>
      <c r="U3" s="439"/>
      <c r="V3" s="439"/>
      <c r="W3" s="439"/>
      <c r="X3" s="439"/>
    </row>
    <row r="4" spans="2:24" ht="17.25" customHeight="1">
      <c r="B4" s="316"/>
      <c r="C4" s="463" t="str">
        <f>+Cover!C5</f>
        <v>Nykredit Realkredit</v>
      </c>
      <c r="D4" s="463"/>
      <c r="E4" s="463"/>
      <c r="F4" s="463"/>
      <c r="G4" s="463"/>
      <c r="H4" s="463"/>
      <c r="I4" s="463"/>
      <c r="J4" s="463"/>
      <c r="K4" s="463"/>
      <c r="L4" s="463"/>
      <c r="M4" s="463"/>
      <c r="N4" s="463"/>
      <c r="O4" s="463"/>
      <c r="P4" s="463"/>
      <c r="Q4" s="463"/>
      <c r="R4" s="463"/>
      <c r="S4" s="463"/>
      <c r="T4" s="463"/>
      <c r="U4" s="463"/>
      <c r="V4" s="463"/>
      <c r="W4" s="463"/>
      <c r="X4" s="463"/>
    </row>
    <row r="5" spans="2:24" ht="13.5" thickBot="1"/>
    <row r="6" spans="2:24" ht="15" customHeight="1" thickBot="1">
      <c r="B6" s="2"/>
      <c r="C6" s="464" t="s">
        <v>502</v>
      </c>
      <c r="D6" s="465"/>
      <c r="E6" s="466" t="s">
        <v>503</v>
      </c>
      <c r="F6" s="467"/>
      <c r="G6" s="467"/>
      <c r="H6" s="467"/>
      <c r="I6" s="467"/>
      <c r="J6" s="467"/>
      <c r="K6" s="467"/>
      <c r="L6" s="467"/>
      <c r="M6" s="467"/>
      <c r="N6" s="468"/>
      <c r="O6" s="466" t="s">
        <v>503</v>
      </c>
      <c r="P6" s="467"/>
      <c r="Q6" s="467"/>
      <c r="R6" s="467"/>
      <c r="S6" s="467"/>
      <c r="T6" s="467"/>
      <c r="U6" s="467"/>
      <c r="V6" s="467"/>
      <c r="W6" s="467"/>
      <c r="X6" s="468"/>
    </row>
    <row r="7" spans="2:24" ht="36" customHeight="1" thickBot="1">
      <c r="B7" s="2"/>
      <c r="C7" s="122" t="s">
        <v>261</v>
      </c>
      <c r="D7" s="123" t="s">
        <v>262</v>
      </c>
      <c r="E7" s="457" t="s">
        <v>261</v>
      </c>
      <c r="F7" s="458"/>
      <c r="G7" s="458"/>
      <c r="H7" s="458"/>
      <c r="I7" s="458"/>
      <c r="J7" s="458"/>
      <c r="K7" s="458"/>
      <c r="L7" s="458"/>
      <c r="M7" s="458"/>
      <c r="N7" s="459"/>
      <c r="O7" s="457" t="s">
        <v>262</v>
      </c>
      <c r="P7" s="458"/>
      <c r="Q7" s="458"/>
      <c r="R7" s="458"/>
      <c r="S7" s="458"/>
      <c r="T7" s="458"/>
      <c r="U7" s="458"/>
      <c r="V7" s="458"/>
      <c r="W7" s="458"/>
      <c r="X7" s="459"/>
    </row>
    <row r="8" spans="2:24" s="317" customFormat="1" ht="57.75" customHeight="1">
      <c r="B8" s="124"/>
      <c r="C8" s="461" t="s">
        <v>408</v>
      </c>
      <c r="D8" s="461" t="s">
        <v>408</v>
      </c>
      <c r="E8" s="460" t="s">
        <v>504</v>
      </c>
      <c r="F8" s="451"/>
      <c r="G8" s="451" t="s">
        <v>505</v>
      </c>
      <c r="H8" s="451"/>
      <c r="I8" s="451" t="s">
        <v>506</v>
      </c>
      <c r="J8" s="451"/>
      <c r="K8" s="452" t="s">
        <v>507</v>
      </c>
      <c r="L8" s="453"/>
      <c r="M8" s="454"/>
      <c r="N8" s="455" t="s">
        <v>408</v>
      </c>
      <c r="O8" s="460" t="s">
        <v>504</v>
      </c>
      <c r="P8" s="451"/>
      <c r="Q8" s="451" t="s">
        <v>505</v>
      </c>
      <c r="R8" s="451"/>
      <c r="S8" s="451" t="s">
        <v>506</v>
      </c>
      <c r="T8" s="451"/>
      <c r="U8" s="452" t="s">
        <v>507</v>
      </c>
      <c r="V8" s="453"/>
      <c r="W8" s="454"/>
      <c r="X8" s="455" t="s">
        <v>408</v>
      </c>
    </row>
    <row r="9" spans="2:24" ht="100.5" customHeight="1" thickBot="1">
      <c r="B9" s="125" t="s">
        <v>450</v>
      </c>
      <c r="C9" s="462"/>
      <c r="D9" s="462"/>
      <c r="E9" s="318" t="s">
        <v>508</v>
      </c>
      <c r="F9" s="319" t="s">
        <v>509</v>
      </c>
      <c r="G9" s="319" t="s">
        <v>510</v>
      </c>
      <c r="H9" s="319" t="s">
        <v>511</v>
      </c>
      <c r="I9" s="319" t="s">
        <v>512</v>
      </c>
      <c r="J9" s="319" t="s">
        <v>513</v>
      </c>
      <c r="K9" s="319" t="s">
        <v>514</v>
      </c>
      <c r="L9" s="319" t="s">
        <v>512</v>
      </c>
      <c r="M9" s="319" t="s">
        <v>513</v>
      </c>
      <c r="N9" s="456"/>
      <c r="O9" s="318" t="s">
        <v>508</v>
      </c>
      <c r="P9" s="319" t="s">
        <v>509</v>
      </c>
      <c r="Q9" s="319" t="s">
        <v>510</v>
      </c>
      <c r="R9" s="319" t="s">
        <v>511</v>
      </c>
      <c r="S9" s="319" t="s">
        <v>512</v>
      </c>
      <c r="T9" s="319" t="s">
        <v>513</v>
      </c>
      <c r="U9" s="319" t="s">
        <v>514</v>
      </c>
      <c r="V9" s="319" t="s">
        <v>512</v>
      </c>
      <c r="W9" s="319" t="s">
        <v>513</v>
      </c>
      <c r="X9" s="456"/>
    </row>
    <row r="10" spans="2:24" ht="14.25">
      <c r="B10" s="126" t="s">
        <v>515</v>
      </c>
      <c r="C10" s="320">
        <v>1013.7326688824919</v>
      </c>
      <c r="D10" s="321">
        <v>981.77881942016495</v>
      </c>
      <c r="E10" s="322">
        <v>26.6124492951684</v>
      </c>
      <c r="F10" s="323">
        <v>8.9772328096416683</v>
      </c>
      <c r="G10" s="322">
        <v>121.886346969493</v>
      </c>
      <c r="H10" s="323">
        <v>38.290041353707089</v>
      </c>
      <c r="I10" s="324"/>
      <c r="J10" s="325"/>
      <c r="K10" s="324"/>
      <c r="L10" s="326"/>
      <c r="M10" s="325"/>
      <c r="N10" s="327"/>
      <c r="O10" s="322">
        <v>22.565305978538568</v>
      </c>
      <c r="P10" s="323">
        <v>6.3396371016324702</v>
      </c>
      <c r="Q10" s="322">
        <v>102.895275943307</v>
      </c>
      <c r="R10" s="323">
        <v>28.44428357717236</v>
      </c>
      <c r="S10" s="324"/>
      <c r="T10" s="325"/>
      <c r="U10" s="324"/>
      <c r="V10" s="326"/>
      <c r="W10" s="325"/>
      <c r="X10" s="327"/>
    </row>
    <row r="11" spans="2:24" ht="14.25">
      <c r="B11" s="127" t="s">
        <v>516</v>
      </c>
      <c r="C11" s="328">
        <v>188.78648142419024</v>
      </c>
      <c r="D11" s="329">
        <v>201.12603496557563</v>
      </c>
      <c r="E11" s="322">
        <v>26.6124492951684</v>
      </c>
      <c r="F11" s="330">
        <v>8.9772328096416683</v>
      </c>
      <c r="G11" s="322">
        <v>121.886346969493</v>
      </c>
      <c r="H11" s="330">
        <v>38.290041353707089</v>
      </c>
      <c r="I11" s="331"/>
      <c r="J11" s="332"/>
      <c r="K11" s="331"/>
      <c r="L11" s="333"/>
      <c r="M11" s="332"/>
      <c r="N11" s="334"/>
      <c r="O11" s="322">
        <v>22.565305978538568</v>
      </c>
      <c r="P11" s="330">
        <v>6.3396371016324702</v>
      </c>
      <c r="Q11" s="322">
        <v>102.895275943307</v>
      </c>
      <c r="R11" s="330">
        <v>28.44428357717236</v>
      </c>
      <c r="S11" s="331"/>
      <c r="T11" s="332"/>
      <c r="U11" s="331"/>
      <c r="V11" s="333"/>
      <c r="W11" s="332"/>
      <c r="X11" s="334"/>
    </row>
    <row r="12" spans="2:24" ht="14.25">
      <c r="B12" s="127" t="s">
        <v>517</v>
      </c>
      <c r="C12" s="328">
        <v>824.94618745292155</v>
      </c>
      <c r="D12" s="329">
        <v>780.65278445458932</v>
      </c>
      <c r="E12" s="322">
        <v>0</v>
      </c>
      <c r="F12" s="330">
        <v>0</v>
      </c>
      <c r="G12" s="322">
        <v>0</v>
      </c>
      <c r="H12" s="330">
        <v>0</v>
      </c>
      <c r="I12" s="331"/>
      <c r="J12" s="332"/>
      <c r="K12" s="331"/>
      <c r="L12" s="333"/>
      <c r="M12" s="332"/>
      <c r="N12" s="334"/>
      <c r="O12" s="322">
        <v>0</v>
      </c>
      <c r="P12" s="330">
        <v>0</v>
      </c>
      <c r="Q12" s="322">
        <v>0</v>
      </c>
      <c r="R12" s="330">
        <v>0</v>
      </c>
      <c r="S12" s="331"/>
      <c r="T12" s="332"/>
      <c r="U12" s="331"/>
      <c r="V12" s="333"/>
      <c r="W12" s="332"/>
      <c r="X12" s="334"/>
    </row>
    <row r="13" spans="2:24" ht="14.25">
      <c r="B13" s="127" t="s">
        <v>518</v>
      </c>
      <c r="C13" s="322">
        <v>372.01570762132798</v>
      </c>
      <c r="D13" s="322">
        <v>270.76245930263798</v>
      </c>
      <c r="E13" s="322">
        <v>9.5453775382007997</v>
      </c>
      <c r="F13" s="330">
        <v>2.3596097250618704</v>
      </c>
      <c r="G13" s="322">
        <v>33.86575222075755</v>
      </c>
      <c r="H13" s="330">
        <v>9.6955951778220193</v>
      </c>
      <c r="I13" s="331"/>
      <c r="J13" s="332"/>
      <c r="K13" s="331"/>
      <c r="L13" s="333"/>
      <c r="M13" s="332"/>
      <c r="N13" s="334"/>
      <c r="O13" s="322">
        <v>2.9683541605034596</v>
      </c>
      <c r="P13" s="330">
        <v>1.1949980703547298</v>
      </c>
      <c r="Q13" s="322">
        <v>11.021527409031</v>
      </c>
      <c r="R13" s="330">
        <v>4.5145711776887296</v>
      </c>
      <c r="S13" s="331"/>
      <c r="T13" s="332"/>
      <c r="U13" s="331"/>
      <c r="V13" s="333"/>
      <c r="W13" s="332"/>
      <c r="X13" s="334"/>
    </row>
    <row r="14" spans="2:24" ht="14.25">
      <c r="B14" s="127" t="s">
        <v>516</v>
      </c>
      <c r="C14" s="322">
        <v>21.789646070967375</v>
      </c>
      <c r="D14" s="329">
        <v>22.61863682664125</v>
      </c>
      <c r="E14" s="322">
        <v>9.5453775382007997</v>
      </c>
      <c r="F14" s="330">
        <v>2.3596097250618704</v>
      </c>
      <c r="G14" s="322">
        <v>33.86575222075755</v>
      </c>
      <c r="H14" s="330">
        <v>9.6955951778220193</v>
      </c>
      <c r="I14" s="331"/>
      <c r="J14" s="332"/>
      <c r="K14" s="331"/>
      <c r="L14" s="333"/>
      <c r="M14" s="332"/>
      <c r="N14" s="334"/>
      <c r="O14" s="322">
        <v>2.9683541605034596</v>
      </c>
      <c r="P14" s="330">
        <v>1.1949980703547298</v>
      </c>
      <c r="Q14" s="322">
        <v>11.021527409031</v>
      </c>
      <c r="R14" s="330">
        <v>4.5145711776887296</v>
      </c>
      <c r="S14" s="331"/>
      <c r="T14" s="332"/>
      <c r="U14" s="331"/>
      <c r="V14" s="333"/>
      <c r="W14" s="332"/>
      <c r="X14" s="334"/>
    </row>
    <row r="15" spans="2:24" ht="14.25">
      <c r="B15" s="127" t="s">
        <v>517</v>
      </c>
      <c r="C15" s="322">
        <v>350.22606155170553</v>
      </c>
      <c r="D15" s="329">
        <v>248.14382247935876</v>
      </c>
      <c r="E15" s="322">
        <v>0</v>
      </c>
      <c r="F15" s="330">
        <v>0</v>
      </c>
      <c r="G15" s="322">
        <v>0</v>
      </c>
      <c r="H15" s="330">
        <v>0</v>
      </c>
      <c r="I15" s="331"/>
      <c r="J15" s="332"/>
      <c r="K15" s="331"/>
      <c r="L15" s="333"/>
      <c r="M15" s="332"/>
      <c r="N15" s="334"/>
      <c r="O15" s="322">
        <v>0</v>
      </c>
      <c r="P15" s="330">
        <v>0</v>
      </c>
      <c r="Q15" s="322">
        <v>0</v>
      </c>
      <c r="R15" s="330">
        <v>0</v>
      </c>
      <c r="S15" s="331"/>
      <c r="T15" s="332"/>
      <c r="U15" s="331"/>
      <c r="V15" s="333"/>
      <c r="W15" s="332"/>
      <c r="X15" s="334"/>
    </row>
    <row r="16" spans="2:24" ht="14.25">
      <c r="B16" s="127" t="s">
        <v>519</v>
      </c>
      <c r="C16" s="322">
        <v>0</v>
      </c>
      <c r="D16" s="329">
        <v>0</v>
      </c>
      <c r="E16" s="322">
        <v>1.5844260666630801</v>
      </c>
      <c r="F16" s="330">
        <v>8.8157886312278111E-2</v>
      </c>
      <c r="G16" s="322">
        <v>3.5651691542020898</v>
      </c>
      <c r="H16" s="330">
        <v>0.24690998063058212</v>
      </c>
      <c r="I16" s="331"/>
      <c r="J16" s="332"/>
      <c r="K16" s="331"/>
      <c r="L16" s="333"/>
      <c r="M16" s="332"/>
      <c r="N16" s="334"/>
      <c r="O16" s="322">
        <v>3.1587728209127799</v>
      </c>
      <c r="P16" s="330">
        <v>0.69493908103165414</v>
      </c>
      <c r="Q16" s="322">
        <v>7.9333289245085101</v>
      </c>
      <c r="R16" s="330">
        <v>1.6434708482371001</v>
      </c>
      <c r="S16" s="331"/>
      <c r="T16" s="332"/>
      <c r="U16" s="331"/>
      <c r="V16" s="333"/>
      <c r="W16" s="332"/>
      <c r="X16" s="334"/>
    </row>
    <row r="17" spans="2:24" ht="15" thickBot="1">
      <c r="B17" s="128" t="s">
        <v>520</v>
      </c>
      <c r="C17" s="335">
        <v>0</v>
      </c>
      <c r="D17" s="336">
        <v>0</v>
      </c>
      <c r="E17" s="322">
        <v>0</v>
      </c>
      <c r="F17" s="330">
        <v>0</v>
      </c>
      <c r="G17" s="322">
        <v>0</v>
      </c>
      <c r="H17" s="330">
        <v>0</v>
      </c>
      <c r="I17" s="331"/>
      <c r="J17" s="332"/>
      <c r="K17" s="331"/>
      <c r="L17" s="333"/>
      <c r="M17" s="332"/>
      <c r="N17" s="334"/>
      <c r="O17" s="322">
        <v>0</v>
      </c>
      <c r="P17" s="330">
        <v>0</v>
      </c>
      <c r="Q17" s="322">
        <v>0</v>
      </c>
      <c r="R17" s="330">
        <v>0</v>
      </c>
      <c r="S17" s="331"/>
      <c r="T17" s="332"/>
      <c r="U17" s="331"/>
      <c r="V17" s="333"/>
      <c r="W17" s="332"/>
      <c r="X17" s="334"/>
    </row>
    <row r="18" spans="2:24" ht="15" thickBot="1">
      <c r="B18" s="129" t="s">
        <v>521</v>
      </c>
      <c r="C18" s="337">
        <f>+C10+C13+C16+C17</f>
        <v>1385.7483765038198</v>
      </c>
      <c r="D18" s="338">
        <f>+D10+D13+D16+D17</f>
        <v>1252.5412787228029</v>
      </c>
      <c r="E18" s="339">
        <v>29.91711142661142</v>
      </c>
      <c r="F18" s="340">
        <v>9.9584872955450301</v>
      </c>
      <c r="G18" s="339">
        <v>127.52391428494599</v>
      </c>
      <c r="H18" s="340">
        <v>38.858953010330346</v>
      </c>
      <c r="I18" s="339">
        <v>0</v>
      </c>
      <c r="J18" s="340">
        <v>0</v>
      </c>
      <c r="K18" s="339">
        <v>0</v>
      </c>
      <c r="L18" s="341">
        <v>0</v>
      </c>
      <c r="M18" s="340">
        <v>0</v>
      </c>
      <c r="N18" s="340">
        <v>1968.0128213951361</v>
      </c>
      <c r="O18" s="339">
        <v>23.778049095016531</v>
      </c>
      <c r="P18" s="340">
        <v>6.7386724296049296</v>
      </c>
      <c r="Q18" s="339">
        <v>105.288522137805</v>
      </c>
      <c r="R18" s="340">
        <v>28.43597358739208</v>
      </c>
      <c r="S18" s="339">
        <v>0</v>
      </c>
      <c r="T18" s="340">
        <v>0</v>
      </c>
      <c r="U18" s="339">
        <v>0</v>
      </c>
      <c r="V18" s="341">
        <v>0</v>
      </c>
      <c r="W18" s="340">
        <v>0</v>
      </c>
      <c r="X18" s="340">
        <v>1613.3321404109399</v>
      </c>
    </row>
  </sheetData>
  <sheetProtection password="ACBD" sheet="1" objects="1" scenarios="1" formatCells="0" formatColumns="0" formatRows="0"/>
  <mergeCells count="20">
    <mergeCell ref="C2:X2"/>
    <mergeCell ref="C3:X3"/>
    <mergeCell ref="C4:X4"/>
    <mergeCell ref="C6:D6"/>
    <mergeCell ref="E6:N6"/>
    <mergeCell ref="O6:X6"/>
    <mergeCell ref="C8:C9"/>
    <mergeCell ref="D8:D9"/>
    <mergeCell ref="E8:F8"/>
    <mergeCell ref="G8:H8"/>
    <mergeCell ref="I8:J8"/>
    <mergeCell ref="Q8:R8"/>
    <mergeCell ref="S8:T8"/>
    <mergeCell ref="U8:W8"/>
    <mergeCell ref="X8:X9"/>
    <mergeCell ref="E7:N7"/>
    <mergeCell ref="O7:X7"/>
    <mergeCell ref="K8:M8"/>
    <mergeCell ref="N8:N9"/>
    <mergeCell ref="O8:P8"/>
  </mergeCells>
  <pageMargins left="0.70866141732283472" right="0.70866141732283472" top="0.74803149606299213" bottom="0.74803149606299213" header="0.31496062992125984" footer="0.31496062992125984"/>
  <pageSetup paperSize="9" scale="3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1:S367"/>
  <sheetViews>
    <sheetView showGridLines="0" zoomScale="80" zoomScaleNormal="80" workbookViewId="0"/>
  </sheetViews>
  <sheetFormatPr defaultColWidth="9.140625" defaultRowHeight="0" customHeight="1" zeroHeight="1"/>
  <cols>
    <col min="1" max="1" width="2.5703125" style="131" customWidth="1"/>
    <col min="2" max="2" width="30" style="131" customWidth="1"/>
    <col min="3" max="3" width="81.5703125" style="131" customWidth="1"/>
    <col min="4" max="4" width="19.28515625" style="131" customWidth="1"/>
    <col min="5" max="5" width="14.140625" style="131" customWidth="1"/>
    <col min="6" max="6" width="15.28515625" style="131" bestFit="1" customWidth="1"/>
    <col min="7" max="7" width="18.42578125" style="148" customWidth="1"/>
    <col min="8" max="8" width="19.28515625" style="131" customWidth="1"/>
    <col min="9" max="9" width="14.140625" style="131" customWidth="1"/>
    <col min="10" max="10" width="15.28515625" style="131" bestFit="1" customWidth="1"/>
    <col min="11" max="11" width="19.140625" style="148" customWidth="1"/>
    <col min="12" max="16384" width="9.140625" style="131"/>
  </cols>
  <sheetData>
    <row r="1" spans="2:11" ht="22.5">
      <c r="B1" s="130"/>
      <c r="D1" s="132">
        <v>201612</v>
      </c>
      <c r="E1" s="132">
        <v>201612</v>
      </c>
      <c r="F1" s="132">
        <v>201612</v>
      </c>
      <c r="G1" s="132">
        <v>201612</v>
      </c>
      <c r="H1" s="132">
        <v>201706</v>
      </c>
      <c r="I1" s="132">
        <v>201706</v>
      </c>
      <c r="J1" s="132">
        <v>201706</v>
      </c>
      <c r="K1" s="132">
        <v>201706</v>
      </c>
    </row>
    <row r="2" spans="2:11" ht="38.25" customHeight="1">
      <c r="B2" s="130"/>
      <c r="C2" s="489" t="s">
        <v>0</v>
      </c>
      <c r="D2" s="489"/>
      <c r="E2" s="489"/>
      <c r="F2" s="489"/>
      <c r="G2" s="489"/>
      <c r="H2" s="489"/>
      <c r="I2" s="489"/>
      <c r="J2" s="489"/>
      <c r="K2" s="489"/>
    </row>
    <row r="3" spans="2:11" ht="31.5" customHeight="1">
      <c r="B3" s="130"/>
      <c r="C3" s="490" t="s">
        <v>522</v>
      </c>
      <c r="D3" s="490"/>
      <c r="E3" s="490"/>
      <c r="F3" s="490"/>
      <c r="G3" s="490"/>
      <c r="H3" s="490"/>
      <c r="I3" s="490"/>
      <c r="J3" s="490"/>
      <c r="K3" s="490"/>
    </row>
    <row r="4" spans="2:11" ht="31.5" customHeight="1">
      <c r="B4" s="130"/>
      <c r="C4" s="491" t="str">
        <f>+Cover!C5</f>
        <v>Nykredit Realkredit</v>
      </c>
      <c r="D4" s="491"/>
      <c r="E4" s="491"/>
      <c r="F4" s="491"/>
      <c r="G4" s="491"/>
      <c r="H4" s="491"/>
      <c r="I4" s="491"/>
      <c r="J4" s="491"/>
      <c r="K4" s="491"/>
    </row>
    <row r="5" spans="2:11" ht="15.75" customHeight="1" thickBot="1">
      <c r="B5" s="130"/>
      <c r="C5" s="133"/>
      <c r="D5" s="133"/>
      <c r="E5" s="133"/>
      <c r="F5" s="133"/>
      <c r="G5" s="133"/>
      <c r="H5" s="133"/>
      <c r="I5" s="133"/>
      <c r="J5" s="133"/>
      <c r="K5" s="133"/>
    </row>
    <row r="6" spans="2:11" ht="32.25" customHeight="1" thickBot="1">
      <c r="B6" s="130"/>
      <c r="D6" s="480" t="s">
        <v>523</v>
      </c>
      <c r="E6" s="481"/>
      <c r="F6" s="481"/>
      <c r="G6" s="481"/>
      <c r="H6" s="481"/>
      <c r="I6" s="481"/>
      <c r="J6" s="481"/>
      <c r="K6" s="482"/>
    </row>
    <row r="7" spans="2:11" ht="32.25" customHeight="1" thickBot="1">
      <c r="B7" s="130"/>
      <c r="C7" s="134"/>
      <c r="D7" s="480" t="s">
        <v>261</v>
      </c>
      <c r="E7" s="481"/>
      <c r="F7" s="481"/>
      <c r="G7" s="482"/>
      <c r="H7" s="480" t="s">
        <v>262</v>
      </c>
      <c r="I7" s="481"/>
      <c r="J7" s="481"/>
      <c r="K7" s="482"/>
    </row>
    <row r="8" spans="2:11" ht="51" customHeight="1">
      <c r="B8" s="135"/>
      <c r="C8" s="134"/>
      <c r="D8" s="476" t="s">
        <v>524</v>
      </c>
      <c r="E8" s="483" t="s">
        <v>525</v>
      </c>
      <c r="F8" s="485" t="s">
        <v>526</v>
      </c>
      <c r="G8" s="487" t="s">
        <v>527</v>
      </c>
      <c r="H8" s="476" t="s">
        <v>524</v>
      </c>
      <c r="I8" s="483" t="s">
        <v>525</v>
      </c>
      <c r="J8" s="485" t="s">
        <v>526</v>
      </c>
      <c r="K8" s="487" t="s">
        <v>527</v>
      </c>
    </row>
    <row r="9" spans="2:11" ht="33" customHeight="1" thickBot="1">
      <c r="C9" s="342" t="s">
        <v>260</v>
      </c>
      <c r="D9" s="477"/>
      <c r="E9" s="484"/>
      <c r="F9" s="486"/>
      <c r="G9" s="488"/>
      <c r="H9" s="477"/>
      <c r="I9" s="484"/>
      <c r="J9" s="486"/>
      <c r="K9" s="488"/>
    </row>
    <row r="10" spans="2:11" ht="15.75" customHeight="1">
      <c r="B10" s="473" t="s">
        <v>528</v>
      </c>
      <c r="C10" s="136" t="s">
        <v>529</v>
      </c>
      <c r="D10" s="232">
        <v>3263.8552090646181</v>
      </c>
      <c r="E10" s="233">
        <v>7959.9711562009034</v>
      </c>
      <c r="F10" s="233">
        <v>0</v>
      </c>
      <c r="G10" s="137"/>
      <c r="H10" s="232">
        <v>3956.6569862585047</v>
      </c>
      <c r="I10" s="233">
        <v>8045.6215126227025</v>
      </c>
      <c r="J10" s="233">
        <v>10.19355668988516</v>
      </c>
      <c r="K10" s="137"/>
    </row>
    <row r="11" spans="2:11" ht="15.75" customHeight="1">
      <c r="B11" s="474"/>
      <c r="C11" s="138" t="s">
        <v>530</v>
      </c>
      <c r="D11" s="234">
        <v>0</v>
      </c>
      <c r="E11" s="235">
        <v>0</v>
      </c>
      <c r="F11" s="235">
        <v>0</v>
      </c>
      <c r="G11" s="139"/>
      <c r="H11" s="234">
        <v>0</v>
      </c>
      <c r="I11" s="235">
        <v>0</v>
      </c>
      <c r="J11" s="235">
        <v>0</v>
      </c>
      <c r="K11" s="139"/>
    </row>
    <row r="12" spans="2:11" ht="15.75" customHeight="1">
      <c r="B12" s="474"/>
      <c r="C12" s="138" t="s">
        <v>531</v>
      </c>
      <c r="D12" s="234">
        <v>0</v>
      </c>
      <c r="E12" s="235">
        <v>0</v>
      </c>
      <c r="F12" s="235">
        <v>0</v>
      </c>
      <c r="G12" s="139"/>
      <c r="H12" s="234">
        <v>0</v>
      </c>
      <c r="I12" s="235">
        <v>0</v>
      </c>
      <c r="J12" s="235">
        <v>0</v>
      </c>
      <c r="K12" s="139"/>
    </row>
    <row r="13" spans="2:11" ht="15.75" customHeight="1">
      <c r="B13" s="474"/>
      <c r="C13" s="138" t="s">
        <v>532</v>
      </c>
      <c r="D13" s="234">
        <v>0</v>
      </c>
      <c r="E13" s="235">
        <v>0</v>
      </c>
      <c r="F13" s="235">
        <v>0</v>
      </c>
      <c r="G13" s="139"/>
      <c r="H13" s="234">
        <v>0</v>
      </c>
      <c r="I13" s="235">
        <v>0</v>
      </c>
      <c r="J13" s="235">
        <v>0</v>
      </c>
      <c r="K13" s="139"/>
    </row>
    <row r="14" spans="2:11" ht="15.75" customHeight="1">
      <c r="B14" s="474"/>
      <c r="C14" s="138" t="s">
        <v>533</v>
      </c>
      <c r="D14" s="234">
        <v>0</v>
      </c>
      <c r="E14" s="235">
        <v>0</v>
      </c>
      <c r="F14" s="235">
        <v>0</v>
      </c>
      <c r="G14" s="139"/>
      <c r="H14" s="234">
        <v>0</v>
      </c>
      <c r="I14" s="235">
        <v>0</v>
      </c>
      <c r="J14" s="235">
        <v>0</v>
      </c>
      <c r="K14" s="139"/>
    </row>
    <row r="15" spans="2:11" ht="15.75" customHeight="1">
      <c r="B15" s="474"/>
      <c r="C15" s="138" t="s">
        <v>534</v>
      </c>
      <c r="D15" s="234">
        <v>1985.2892435139352</v>
      </c>
      <c r="E15" s="235">
        <v>2334.7877598864734</v>
      </c>
      <c r="F15" s="235">
        <v>661.53533658398794</v>
      </c>
      <c r="G15" s="139"/>
      <c r="H15" s="234">
        <v>3211.2015214936928</v>
      </c>
      <c r="I15" s="235">
        <v>3020.6584619221139</v>
      </c>
      <c r="J15" s="235">
        <v>769.57075075841101</v>
      </c>
      <c r="K15" s="139"/>
    </row>
    <row r="16" spans="2:11" ht="15.75" customHeight="1">
      <c r="B16" s="474"/>
      <c r="C16" s="138" t="s">
        <v>535</v>
      </c>
      <c r="D16" s="234">
        <v>2349.1974126385448</v>
      </c>
      <c r="E16" s="235">
        <v>1225.2169228491869</v>
      </c>
      <c r="F16" s="235">
        <v>690.98324217556205</v>
      </c>
      <c r="G16" s="139"/>
      <c r="H16" s="234">
        <v>787.44006352230895</v>
      </c>
      <c r="I16" s="235">
        <v>783.95064525993098</v>
      </c>
      <c r="J16" s="235">
        <v>672.59604535136998</v>
      </c>
      <c r="K16" s="139"/>
    </row>
    <row r="17" spans="2:11" ht="15.75" customHeight="1">
      <c r="B17" s="474"/>
      <c r="C17" s="140" t="s">
        <v>536</v>
      </c>
      <c r="D17" s="234">
        <v>411.49154102819301</v>
      </c>
      <c r="E17" s="235">
        <v>411.35011893495101</v>
      </c>
      <c r="F17" s="235">
        <v>315.65505461368798</v>
      </c>
      <c r="G17" s="139"/>
      <c r="H17" s="234">
        <v>402.05096651830104</v>
      </c>
      <c r="I17" s="235">
        <v>401.47304360326007</v>
      </c>
      <c r="J17" s="235">
        <v>305.993500247425</v>
      </c>
      <c r="K17" s="139"/>
    </row>
    <row r="18" spans="2:11" ht="15.75" customHeight="1">
      <c r="B18" s="474"/>
      <c r="C18" s="138" t="s">
        <v>537</v>
      </c>
      <c r="D18" s="234">
        <v>43.448845316367148</v>
      </c>
      <c r="E18" s="235">
        <v>43.062997391854076</v>
      </c>
      <c r="F18" s="235">
        <v>32.393710025018827</v>
      </c>
      <c r="G18" s="139"/>
      <c r="H18" s="234">
        <v>78.425878675738915</v>
      </c>
      <c r="I18" s="235">
        <v>77.375607761611477</v>
      </c>
      <c r="J18" s="235">
        <v>58.031705821208611</v>
      </c>
      <c r="K18" s="139"/>
    </row>
    <row r="19" spans="2:11" ht="15.75" customHeight="1">
      <c r="B19" s="474"/>
      <c r="C19" s="140" t="s">
        <v>536</v>
      </c>
      <c r="D19" s="234">
        <v>0</v>
      </c>
      <c r="E19" s="235">
        <v>0</v>
      </c>
      <c r="F19" s="235">
        <v>0</v>
      </c>
      <c r="G19" s="139"/>
      <c r="H19" s="234">
        <v>0</v>
      </c>
      <c r="I19" s="235">
        <v>0</v>
      </c>
      <c r="J19" s="235">
        <v>0</v>
      </c>
      <c r="K19" s="139"/>
    </row>
    <row r="20" spans="2:11" ht="15.75" customHeight="1">
      <c r="B20" s="474"/>
      <c r="C20" s="138" t="s">
        <v>538</v>
      </c>
      <c r="D20" s="234">
        <v>97.369811853007647</v>
      </c>
      <c r="E20" s="235">
        <v>97.369811861078233</v>
      </c>
      <c r="F20" s="235">
        <v>34.079434143979334</v>
      </c>
      <c r="G20" s="139"/>
      <c r="H20" s="234">
        <v>95.993017239060862</v>
      </c>
      <c r="I20" s="235">
        <v>95.993017239060862</v>
      </c>
      <c r="J20" s="235">
        <v>33.597556035015998</v>
      </c>
      <c r="K20" s="139"/>
    </row>
    <row r="21" spans="2:11" ht="15.75" customHeight="1">
      <c r="B21" s="474"/>
      <c r="C21" s="140" t="s">
        <v>536</v>
      </c>
      <c r="D21" s="234">
        <v>0</v>
      </c>
      <c r="E21" s="235">
        <v>0</v>
      </c>
      <c r="F21" s="235">
        <v>0</v>
      </c>
      <c r="G21" s="139"/>
      <c r="H21" s="234">
        <v>0</v>
      </c>
      <c r="I21" s="235">
        <v>0</v>
      </c>
      <c r="J21" s="235">
        <v>0</v>
      </c>
      <c r="K21" s="139"/>
    </row>
    <row r="22" spans="2:11" ht="15.75" customHeight="1">
      <c r="B22" s="474"/>
      <c r="C22" s="138" t="s">
        <v>539</v>
      </c>
      <c r="D22" s="234">
        <v>7.4846913658129806</v>
      </c>
      <c r="E22" s="235">
        <v>6.2621954428064095</v>
      </c>
      <c r="F22" s="235">
        <v>4.2630643010868399</v>
      </c>
      <c r="G22" s="236">
        <v>1.22249596873991</v>
      </c>
      <c r="H22" s="234">
        <v>4.88293948982062</v>
      </c>
      <c r="I22" s="235">
        <v>3.6309301428071996</v>
      </c>
      <c r="J22" s="235">
        <v>3.6309301387730999</v>
      </c>
      <c r="K22" s="236">
        <v>1.2520093470134199</v>
      </c>
    </row>
    <row r="23" spans="2:11" ht="15.75" customHeight="1">
      <c r="B23" s="474"/>
      <c r="C23" s="138" t="s">
        <v>540</v>
      </c>
      <c r="D23" s="234">
        <v>0</v>
      </c>
      <c r="E23" s="235">
        <v>0</v>
      </c>
      <c r="F23" s="235">
        <v>0</v>
      </c>
      <c r="G23" s="139"/>
      <c r="H23" s="234">
        <v>0</v>
      </c>
      <c r="I23" s="235">
        <v>0</v>
      </c>
      <c r="J23" s="235">
        <v>0</v>
      </c>
      <c r="K23" s="139"/>
    </row>
    <row r="24" spans="2:11" ht="15.75" customHeight="1">
      <c r="B24" s="474"/>
      <c r="C24" s="138" t="s">
        <v>541</v>
      </c>
      <c r="D24" s="234">
        <v>3785.1472630044113</v>
      </c>
      <c r="E24" s="235">
        <v>3785.1472630044113</v>
      </c>
      <c r="F24" s="235">
        <v>378.51472630071004</v>
      </c>
      <c r="G24" s="139"/>
      <c r="H24" s="234">
        <v>2074.119182216335</v>
      </c>
      <c r="I24" s="235">
        <v>2074.119182216335</v>
      </c>
      <c r="J24" s="235">
        <v>207.41191822338203</v>
      </c>
      <c r="K24" s="139"/>
    </row>
    <row r="25" spans="2:11" ht="15.75" customHeight="1">
      <c r="B25" s="474"/>
      <c r="C25" s="138" t="s">
        <v>542</v>
      </c>
      <c r="D25" s="234">
        <v>0</v>
      </c>
      <c r="E25" s="235">
        <v>0</v>
      </c>
      <c r="F25" s="235">
        <v>0</v>
      </c>
      <c r="G25" s="139"/>
      <c r="H25" s="234">
        <v>0</v>
      </c>
      <c r="I25" s="235">
        <v>0</v>
      </c>
      <c r="J25" s="235">
        <v>0</v>
      </c>
      <c r="K25" s="139"/>
    </row>
    <row r="26" spans="2:11" ht="15.75" customHeight="1">
      <c r="B26" s="474"/>
      <c r="C26" s="138" t="s">
        <v>543</v>
      </c>
      <c r="D26" s="234">
        <v>0</v>
      </c>
      <c r="E26" s="235">
        <v>0</v>
      </c>
      <c r="F26" s="235">
        <v>0</v>
      </c>
      <c r="G26" s="139"/>
      <c r="H26" s="234">
        <v>0</v>
      </c>
      <c r="I26" s="235">
        <v>0</v>
      </c>
      <c r="J26" s="235">
        <v>0</v>
      </c>
      <c r="K26" s="139"/>
    </row>
    <row r="27" spans="2:11" ht="15.75" customHeight="1">
      <c r="B27" s="474"/>
      <c r="C27" s="138" t="s">
        <v>544</v>
      </c>
      <c r="D27" s="234">
        <v>14.988011045948559</v>
      </c>
      <c r="E27" s="235">
        <v>14.988011045948559</v>
      </c>
      <c r="F27" s="235">
        <v>14.988011045948559</v>
      </c>
      <c r="G27" s="139"/>
      <c r="H27" s="234">
        <v>11.814112021622782</v>
      </c>
      <c r="I27" s="235">
        <v>11.814112021622782</v>
      </c>
      <c r="J27" s="235">
        <v>11.814112021622782</v>
      </c>
      <c r="K27" s="139"/>
    </row>
    <row r="28" spans="2:11" ht="15.75" customHeight="1">
      <c r="B28" s="474"/>
      <c r="C28" s="138" t="s">
        <v>545</v>
      </c>
      <c r="D28" s="234">
        <v>0</v>
      </c>
      <c r="E28" s="235">
        <v>0</v>
      </c>
      <c r="F28" s="235">
        <v>0</v>
      </c>
      <c r="G28" s="141"/>
      <c r="H28" s="234">
        <v>0</v>
      </c>
      <c r="I28" s="235">
        <v>0</v>
      </c>
      <c r="J28" s="235">
        <v>0</v>
      </c>
      <c r="K28" s="141"/>
    </row>
    <row r="29" spans="2:11" ht="15.75" customHeight="1">
      <c r="B29" s="474"/>
      <c r="C29" s="142" t="s">
        <v>546</v>
      </c>
      <c r="D29" s="237">
        <v>0</v>
      </c>
      <c r="E29" s="238">
        <v>0</v>
      </c>
      <c r="F29" s="238">
        <v>0</v>
      </c>
      <c r="G29" s="143"/>
      <c r="H29" s="237">
        <v>0</v>
      </c>
      <c r="I29" s="238">
        <v>0</v>
      </c>
      <c r="J29" s="238">
        <v>0</v>
      </c>
      <c r="K29" s="143"/>
    </row>
    <row r="30" spans="2:11" ht="18" customHeight="1" thickBot="1">
      <c r="B30" s="475"/>
      <c r="C30" s="144" t="s">
        <v>547</v>
      </c>
      <c r="D30" s="145">
        <f>+D10+D11+D12+D13+D14+D15+D16+D18+D20+D22+D23+D24+D25+D26+D27+D28+D29</f>
        <v>11546.780487802645</v>
      </c>
      <c r="E30" s="146">
        <f>+E10+E11+E12+E13+E14+E15+E16+E18+E20+E23+E22+E24+E25+E26+E27+E28+E29</f>
        <v>15466.806117682663</v>
      </c>
      <c r="F30" s="146">
        <f>+F10+F11+F12+F13+F14+F15+F16+F18+F20+F23+F22+F24+F25+F26+F27+F28+F29</f>
        <v>1816.7575245762937</v>
      </c>
      <c r="G30" s="239">
        <v>1.22249596873991</v>
      </c>
      <c r="H30" s="145">
        <f>+H10+H11+H12+H13+H14+H15+H16+H18+H20+H23+H22+H24+H25+H26+H27+H28+H29</f>
        <v>10220.533700917083</v>
      </c>
      <c r="I30" s="146">
        <f>+I10+I11+I12+I13+I14+I15+I16+I18+I20+I23+I22+I24+I25+I26+I27+I28+I29</f>
        <v>14113.163469186184</v>
      </c>
      <c r="J30" s="146">
        <f>+J10+J11+J12+J13+J14+J15+J16+J18+J20+J23+J22+J24+J25+J26+J27+J28+J29</f>
        <v>1766.8465750396686</v>
      </c>
      <c r="K30" s="239">
        <v>1.2520093470134199</v>
      </c>
    </row>
    <row r="31" spans="2:11" ht="17.25" customHeight="1">
      <c r="B31" s="147" t="s">
        <v>548</v>
      </c>
    </row>
    <row r="32" spans="2:11" s="1" customFormat="1" ht="17.25" customHeight="1">
      <c r="B32" s="147"/>
    </row>
    <row r="33" spans="2:11" ht="14.25"/>
    <row r="34" spans="2:11" ht="23.25" customHeight="1" thickBot="1">
      <c r="B34" s="343"/>
    </row>
    <row r="35" spans="2:11" ht="32.25" customHeight="1" thickBot="1">
      <c r="B35" s="130"/>
      <c r="C35" s="134"/>
      <c r="D35" s="480" t="s">
        <v>523</v>
      </c>
      <c r="E35" s="481"/>
      <c r="F35" s="481"/>
      <c r="G35" s="481"/>
      <c r="H35" s="481"/>
      <c r="I35" s="481"/>
      <c r="J35" s="481"/>
      <c r="K35" s="482"/>
    </row>
    <row r="36" spans="2:11" ht="32.25" customHeight="1" thickBot="1">
      <c r="B36" s="130"/>
      <c r="C36" s="134"/>
      <c r="D36" s="480" t="s">
        <v>261</v>
      </c>
      <c r="E36" s="481"/>
      <c r="F36" s="481"/>
      <c r="G36" s="482"/>
      <c r="H36" s="480" t="s">
        <v>262</v>
      </c>
      <c r="I36" s="481"/>
      <c r="J36" s="481"/>
      <c r="K36" s="482"/>
    </row>
    <row r="37" spans="2:11" ht="51" customHeight="1">
      <c r="B37" s="135"/>
      <c r="C37" s="134"/>
      <c r="D37" s="476" t="s">
        <v>524</v>
      </c>
      <c r="E37" s="478" t="s">
        <v>525</v>
      </c>
      <c r="F37" s="469" t="s">
        <v>526</v>
      </c>
      <c r="G37" s="471" t="s">
        <v>549</v>
      </c>
      <c r="H37" s="476" t="s">
        <v>524</v>
      </c>
      <c r="I37" s="478" t="s">
        <v>525</v>
      </c>
      <c r="J37" s="469" t="s">
        <v>526</v>
      </c>
      <c r="K37" s="471" t="s">
        <v>549</v>
      </c>
    </row>
    <row r="38" spans="2:11" ht="33" customHeight="1" thickBot="1">
      <c r="B38" s="132">
        <v>1</v>
      </c>
      <c r="C38" s="342" t="s">
        <v>260</v>
      </c>
      <c r="D38" s="477"/>
      <c r="E38" s="479"/>
      <c r="F38" s="470"/>
      <c r="G38" s="472"/>
      <c r="H38" s="477"/>
      <c r="I38" s="479"/>
      <c r="J38" s="470"/>
      <c r="K38" s="472"/>
    </row>
    <row r="39" spans="2:11" ht="15.75" customHeight="1">
      <c r="B39" s="473" t="s">
        <v>622</v>
      </c>
      <c r="C39" s="136" t="s">
        <v>529</v>
      </c>
      <c r="D39" s="232">
        <v>3237.6729347721403</v>
      </c>
      <c r="E39" s="240">
        <v>7933.7888819084255</v>
      </c>
      <c r="F39" s="240">
        <v>0</v>
      </c>
      <c r="G39" s="149"/>
      <c r="H39" s="232">
        <v>2701.6340367762141</v>
      </c>
      <c r="I39" s="240">
        <v>7510.0241723556464</v>
      </c>
      <c r="J39" s="240">
        <v>0</v>
      </c>
      <c r="K39" s="149"/>
    </row>
    <row r="40" spans="2:11" ht="15.75" customHeight="1">
      <c r="B40" s="474"/>
      <c r="C40" s="138" t="s">
        <v>530</v>
      </c>
      <c r="D40" s="234">
        <v>0</v>
      </c>
      <c r="E40" s="241">
        <v>0</v>
      </c>
      <c r="F40" s="241">
        <v>0</v>
      </c>
      <c r="G40" s="150"/>
      <c r="H40" s="234">
        <v>0</v>
      </c>
      <c r="I40" s="241">
        <v>0</v>
      </c>
      <c r="J40" s="241">
        <v>0</v>
      </c>
      <c r="K40" s="150"/>
    </row>
    <row r="41" spans="2:11" ht="15.75" customHeight="1">
      <c r="B41" s="474"/>
      <c r="C41" s="138" t="s">
        <v>531</v>
      </c>
      <c r="D41" s="234">
        <v>0</v>
      </c>
      <c r="E41" s="241">
        <v>0</v>
      </c>
      <c r="F41" s="241">
        <v>0</v>
      </c>
      <c r="G41" s="150"/>
      <c r="H41" s="234">
        <v>0</v>
      </c>
      <c r="I41" s="241">
        <v>0</v>
      </c>
      <c r="J41" s="241">
        <v>0</v>
      </c>
      <c r="K41" s="150"/>
    </row>
    <row r="42" spans="2:11" ht="15.75" customHeight="1">
      <c r="B42" s="474"/>
      <c r="C42" s="138" t="s">
        <v>532</v>
      </c>
      <c r="D42" s="234">
        <v>0</v>
      </c>
      <c r="E42" s="241">
        <v>0</v>
      </c>
      <c r="F42" s="241">
        <v>0</v>
      </c>
      <c r="G42" s="150"/>
      <c r="H42" s="234">
        <v>0</v>
      </c>
      <c r="I42" s="241">
        <v>0</v>
      </c>
      <c r="J42" s="241">
        <v>0</v>
      </c>
      <c r="K42" s="150"/>
    </row>
    <row r="43" spans="2:11" ht="15.75" customHeight="1">
      <c r="B43" s="474"/>
      <c r="C43" s="138" t="s">
        <v>533</v>
      </c>
      <c r="D43" s="234">
        <v>0</v>
      </c>
      <c r="E43" s="241">
        <v>0</v>
      </c>
      <c r="F43" s="241">
        <v>0</v>
      </c>
      <c r="G43" s="150"/>
      <c r="H43" s="234">
        <v>0</v>
      </c>
      <c r="I43" s="241">
        <v>0</v>
      </c>
      <c r="J43" s="241">
        <v>0</v>
      </c>
      <c r="K43" s="150"/>
    </row>
    <row r="44" spans="2:11" ht="15.75" customHeight="1">
      <c r="B44" s="474"/>
      <c r="C44" s="138" t="s">
        <v>534</v>
      </c>
      <c r="D44" s="234">
        <v>933.35332788792596</v>
      </c>
      <c r="E44" s="241">
        <v>1957.2968091574298</v>
      </c>
      <c r="F44" s="241">
        <v>507.87324550871597</v>
      </c>
      <c r="G44" s="150"/>
      <c r="H44" s="234">
        <v>2295.9384630691438</v>
      </c>
      <c r="I44" s="241">
        <v>2390.923129774359</v>
      </c>
      <c r="J44" s="241">
        <v>589.056830862222</v>
      </c>
      <c r="K44" s="150"/>
    </row>
    <row r="45" spans="2:11" ht="15.75" customHeight="1">
      <c r="B45" s="474"/>
      <c r="C45" s="138" t="s">
        <v>535</v>
      </c>
      <c r="D45" s="234">
        <v>795.13249113311099</v>
      </c>
      <c r="E45" s="241">
        <v>790.22295088507497</v>
      </c>
      <c r="F45" s="241">
        <v>678.33079949155297</v>
      </c>
      <c r="G45" s="150"/>
      <c r="H45" s="234">
        <v>786.86741421482895</v>
      </c>
      <c r="I45" s="241">
        <v>783.50737095177897</v>
      </c>
      <c r="J45" s="241">
        <v>672.30972069628592</v>
      </c>
      <c r="K45" s="150"/>
    </row>
    <row r="46" spans="2:11" ht="15.75" customHeight="1">
      <c r="B46" s="474"/>
      <c r="C46" s="140" t="s">
        <v>536</v>
      </c>
      <c r="D46" s="234">
        <v>411.49154102819301</v>
      </c>
      <c r="E46" s="241">
        <v>411.35011893495101</v>
      </c>
      <c r="F46" s="241">
        <v>315.65505461368798</v>
      </c>
      <c r="G46" s="150"/>
      <c r="H46" s="234">
        <v>402.05096651830104</v>
      </c>
      <c r="I46" s="241">
        <v>401.47304360326007</v>
      </c>
      <c r="J46" s="241">
        <v>305.993500247425</v>
      </c>
      <c r="K46" s="150"/>
    </row>
    <row r="47" spans="2:11" ht="15.75" customHeight="1">
      <c r="B47" s="474"/>
      <c r="C47" s="138" t="s">
        <v>537</v>
      </c>
      <c r="D47" s="234">
        <v>43.448845316367148</v>
      </c>
      <c r="E47" s="241">
        <v>43.062997391854076</v>
      </c>
      <c r="F47" s="241">
        <v>32.393710025018827</v>
      </c>
      <c r="G47" s="150"/>
      <c r="H47" s="234">
        <v>78.425878675738915</v>
      </c>
      <c r="I47" s="241">
        <v>77.375607761611477</v>
      </c>
      <c r="J47" s="241">
        <v>58.031705821208611</v>
      </c>
      <c r="K47" s="150"/>
    </row>
    <row r="48" spans="2:11" ht="15.75" customHeight="1">
      <c r="B48" s="474"/>
      <c r="C48" s="140" t="s">
        <v>536</v>
      </c>
      <c r="D48" s="234">
        <v>0</v>
      </c>
      <c r="E48" s="241">
        <v>0</v>
      </c>
      <c r="F48" s="241">
        <v>0</v>
      </c>
      <c r="G48" s="150"/>
      <c r="H48" s="234">
        <v>0</v>
      </c>
      <c r="I48" s="241">
        <v>0</v>
      </c>
      <c r="J48" s="241">
        <v>0</v>
      </c>
      <c r="K48" s="150"/>
    </row>
    <row r="49" spans="2:11" ht="15.75" customHeight="1">
      <c r="B49" s="474"/>
      <c r="C49" s="138" t="s">
        <v>538</v>
      </c>
      <c r="D49" s="234">
        <v>0</v>
      </c>
      <c r="E49" s="241">
        <v>0</v>
      </c>
      <c r="F49" s="241">
        <v>0</v>
      </c>
      <c r="G49" s="150"/>
      <c r="H49" s="234">
        <v>0</v>
      </c>
      <c r="I49" s="241">
        <v>0</v>
      </c>
      <c r="J49" s="241">
        <v>0</v>
      </c>
      <c r="K49" s="150"/>
    </row>
    <row r="50" spans="2:11" ht="15.75" customHeight="1">
      <c r="B50" s="474"/>
      <c r="C50" s="140" t="s">
        <v>536</v>
      </c>
      <c r="D50" s="234">
        <v>0</v>
      </c>
      <c r="E50" s="241">
        <v>0</v>
      </c>
      <c r="F50" s="241">
        <v>0</v>
      </c>
      <c r="G50" s="150"/>
      <c r="H50" s="234">
        <v>0</v>
      </c>
      <c r="I50" s="241">
        <v>0</v>
      </c>
      <c r="J50" s="241">
        <v>0</v>
      </c>
      <c r="K50" s="150"/>
    </row>
    <row r="51" spans="2:11" ht="15.75" customHeight="1">
      <c r="B51" s="474"/>
      <c r="C51" s="138" t="s">
        <v>539</v>
      </c>
      <c r="D51" s="234">
        <v>0</v>
      </c>
      <c r="E51" s="241">
        <v>0</v>
      </c>
      <c r="F51" s="241">
        <v>0</v>
      </c>
      <c r="G51" s="242">
        <v>0</v>
      </c>
      <c r="H51" s="234">
        <v>0</v>
      </c>
      <c r="I51" s="241">
        <v>0</v>
      </c>
      <c r="J51" s="241">
        <v>0</v>
      </c>
      <c r="K51" s="242">
        <v>0</v>
      </c>
    </row>
    <row r="52" spans="2:11" ht="15.75" customHeight="1">
      <c r="B52" s="474"/>
      <c r="C52" s="138" t="s">
        <v>540</v>
      </c>
      <c r="D52" s="234">
        <v>0</v>
      </c>
      <c r="E52" s="241">
        <v>0</v>
      </c>
      <c r="F52" s="241">
        <v>0</v>
      </c>
      <c r="G52" s="150"/>
      <c r="H52" s="234">
        <v>0</v>
      </c>
      <c r="I52" s="241">
        <v>0</v>
      </c>
      <c r="J52" s="241">
        <v>0</v>
      </c>
      <c r="K52" s="150"/>
    </row>
    <row r="53" spans="2:11" ht="15.75" customHeight="1">
      <c r="B53" s="474"/>
      <c r="C53" s="138" t="s">
        <v>541</v>
      </c>
      <c r="D53" s="234">
        <v>3733.4688118395561</v>
      </c>
      <c r="E53" s="241">
        <v>3733.4688118395561</v>
      </c>
      <c r="F53" s="241">
        <v>373.34688118341802</v>
      </c>
      <c r="G53" s="150"/>
      <c r="H53" s="234">
        <v>1957.0126620068309</v>
      </c>
      <c r="I53" s="241">
        <v>1957.0126620068309</v>
      </c>
      <c r="J53" s="241">
        <v>195.70126620095201</v>
      </c>
      <c r="K53" s="150"/>
    </row>
    <row r="54" spans="2:11" ht="15.75" customHeight="1">
      <c r="B54" s="474"/>
      <c r="C54" s="138" t="s">
        <v>542</v>
      </c>
      <c r="D54" s="234">
        <v>0</v>
      </c>
      <c r="E54" s="241">
        <v>0</v>
      </c>
      <c r="F54" s="241">
        <v>0</v>
      </c>
      <c r="G54" s="150"/>
      <c r="H54" s="234">
        <v>0</v>
      </c>
      <c r="I54" s="241">
        <v>0</v>
      </c>
      <c r="J54" s="241">
        <v>0</v>
      </c>
      <c r="K54" s="150"/>
    </row>
    <row r="55" spans="2:11" ht="15.75" customHeight="1">
      <c r="B55" s="474"/>
      <c r="C55" s="138" t="s">
        <v>543</v>
      </c>
      <c r="D55" s="234">
        <v>0</v>
      </c>
      <c r="E55" s="241">
        <v>0</v>
      </c>
      <c r="F55" s="241">
        <v>0</v>
      </c>
      <c r="G55" s="150"/>
      <c r="H55" s="234">
        <v>0</v>
      </c>
      <c r="I55" s="241">
        <v>0</v>
      </c>
      <c r="J55" s="241">
        <v>0</v>
      </c>
      <c r="K55" s="150"/>
    </row>
    <row r="56" spans="2:11" ht="15.75" customHeight="1">
      <c r="B56" s="474"/>
      <c r="C56" s="138" t="s">
        <v>544</v>
      </c>
      <c r="D56" s="234">
        <v>14.98801088588184</v>
      </c>
      <c r="E56" s="241">
        <v>14.98801088588184</v>
      </c>
      <c r="F56" s="241">
        <v>14.98801088588184</v>
      </c>
      <c r="G56" s="150"/>
      <c r="H56" s="234">
        <v>11.814112021622782</v>
      </c>
      <c r="I56" s="241">
        <v>11.814112021622782</v>
      </c>
      <c r="J56" s="241">
        <v>11.814112021622782</v>
      </c>
      <c r="K56" s="150"/>
    </row>
    <row r="57" spans="2:11" ht="15.75" customHeight="1">
      <c r="B57" s="474"/>
      <c r="C57" s="138" t="s">
        <v>545</v>
      </c>
      <c r="D57" s="151"/>
      <c r="E57" s="152"/>
      <c r="F57" s="152"/>
      <c r="G57" s="150"/>
      <c r="H57" s="151"/>
      <c r="I57" s="152"/>
      <c r="J57" s="152"/>
      <c r="K57" s="150"/>
    </row>
    <row r="58" spans="2:11" ht="15.75" customHeight="1" thickBot="1">
      <c r="B58" s="474"/>
      <c r="C58" s="138" t="s">
        <v>546</v>
      </c>
      <c r="D58" s="234">
        <v>0</v>
      </c>
      <c r="E58" s="241">
        <v>0</v>
      </c>
      <c r="F58" s="241">
        <v>0</v>
      </c>
      <c r="G58" s="150"/>
      <c r="H58" s="234">
        <v>0</v>
      </c>
      <c r="I58" s="241">
        <v>0</v>
      </c>
      <c r="J58" s="241">
        <v>0</v>
      </c>
      <c r="K58" s="150"/>
    </row>
    <row r="59" spans="2:11" ht="18" customHeight="1" thickBot="1">
      <c r="B59" s="475"/>
      <c r="C59" s="344" t="s">
        <v>550</v>
      </c>
      <c r="D59" s="153"/>
      <c r="E59" s="154"/>
      <c r="F59" s="154"/>
      <c r="G59" s="243">
        <v>0</v>
      </c>
      <c r="H59" s="153"/>
      <c r="I59" s="154"/>
      <c r="J59" s="154"/>
      <c r="K59" s="243">
        <v>0</v>
      </c>
    </row>
    <row r="60" spans="2:11" ht="14.25">
      <c r="B60" s="147" t="s">
        <v>548</v>
      </c>
      <c r="K60" s="345"/>
    </row>
    <row r="61" spans="2:11" ht="14.25">
      <c r="B61" s="147" t="s">
        <v>551</v>
      </c>
    </row>
    <row r="62" spans="2:11" ht="23.25" customHeight="1" thickBot="1"/>
    <row r="63" spans="2:11" ht="32.25" customHeight="1" thickBot="1">
      <c r="B63" s="130"/>
      <c r="C63" s="134"/>
      <c r="D63" s="480" t="s">
        <v>523</v>
      </c>
      <c r="E63" s="481"/>
      <c r="F63" s="481"/>
      <c r="G63" s="481"/>
      <c r="H63" s="481"/>
      <c r="I63" s="481"/>
      <c r="J63" s="481"/>
      <c r="K63" s="482"/>
    </row>
    <row r="64" spans="2:11" ht="32.25" customHeight="1" thickBot="1">
      <c r="B64" s="130"/>
      <c r="C64" s="134"/>
      <c r="D64" s="480" t="s">
        <v>261</v>
      </c>
      <c r="E64" s="481"/>
      <c r="F64" s="481"/>
      <c r="G64" s="482"/>
      <c r="H64" s="480" t="s">
        <v>262</v>
      </c>
      <c r="I64" s="481"/>
      <c r="J64" s="481"/>
      <c r="K64" s="482"/>
    </row>
    <row r="65" spans="2:19" ht="51" customHeight="1">
      <c r="B65" s="135"/>
      <c r="C65" s="134"/>
      <c r="D65" s="476" t="s">
        <v>524</v>
      </c>
      <c r="E65" s="478" t="s">
        <v>525</v>
      </c>
      <c r="F65" s="469" t="s">
        <v>526</v>
      </c>
      <c r="G65" s="471" t="s">
        <v>549</v>
      </c>
      <c r="H65" s="476" t="s">
        <v>524</v>
      </c>
      <c r="I65" s="478" t="s">
        <v>525</v>
      </c>
      <c r="J65" s="469" t="s">
        <v>526</v>
      </c>
      <c r="K65" s="471" t="s">
        <v>549</v>
      </c>
    </row>
    <row r="66" spans="2:19" ht="33" customHeight="1" thickBot="1">
      <c r="B66" s="132">
        <v>2</v>
      </c>
      <c r="C66" s="342" t="s">
        <v>260</v>
      </c>
      <c r="D66" s="477"/>
      <c r="E66" s="479"/>
      <c r="F66" s="470"/>
      <c r="G66" s="472"/>
      <c r="H66" s="477"/>
      <c r="I66" s="479"/>
      <c r="J66" s="470"/>
      <c r="K66" s="472"/>
    </row>
    <row r="67" spans="2:19" ht="15.75" customHeight="1">
      <c r="B67" s="473" t="s">
        <v>623</v>
      </c>
      <c r="C67" s="136" t="s">
        <v>529</v>
      </c>
      <c r="D67" s="232">
        <v>26.182274292478201</v>
      </c>
      <c r="E67" s="240">
        <v>26.182274292478201</v>
      </c>
      <c r="F67" s="240">
        <v>0</v>
      </c>
      <c r="G67" s="149"/>
      <c r="H67" s="232">
        <v>766.37867383347202</v>
      </c>
      <c r="I67" s="240">
        <v>46.953064618239509</v>
      </c>
      <c r="J67" s="240">
        <v>0.42067116558642392</v>
      </c>
      <c r="K67" s="149"/>
      <c r="L67" s="346"/>
      <c r="M67" s="346"/>
      <c r="N67" s="346"/>
      <c r="O67" s="346"/>
      <c r="P67" s="346"/>
      <c r="Q67" s="346"/>
      <c r="R67" s="346"/>
      <c r="S67" s="346"/>
    </row>
    <row r="68" spans="2:19" ht="15.75" customHeight="1">
      <c r="B68" s="474"/>
      <c r="C68" s="138" t="s">
        <v>530</v>
      </c>
      <c r="D68" s="234">
        <v>0</v>
      </c>
      <c r="E68" s="241">
        <v>0</v>
      </c>
      <c r="F68" s="241">
        <v>0</v>
      </c>
      <c r="G68" s="150"/>
      <c r="H68" s="234">
        <v>0</v>
      </c>
      <c r="I68" s="241">
        <v>0</v>
      </c>
      <c r="J68" s="241">
        <v>0</v>
      </c>
      <c r="K68" s="150"/>
      <c r="L68" s="346"/>
      <c r="M68" s="346"/>
      <c r="N68" s="346"/>
      <c r="O68" s="346"/>
      <c r="P68" s="346"/>
      <c r="Q68" s="346"/>
      <c r="R68" s="346"/>
      <c r="S68" s="346"/>
    </row>
    <row r="69" spans="2:19" ht="15.75" customHeight="1">
      <c r="B69" s="474"/>
      <c r="C69" s="138" t="s">
        <v>531</v>
      </c>
      <c r="D69" s="234">
        <v>0</v>
      </c>
      <c r="E69" s="241">
        <v>0</v>
      </c>
      <c r="F69" s="241">
        <v>0</v>
      </c>
      <c r="G69" s="150"/>
      <c r="H69" s="234">
        <v>0</v>
      </c>
      <c r="I69" s="241">
        <v>0</v>
      </c>
      <c r="J69" s="241">
        <v>0</v>
      </c>
      <c r="K69" s="150"/>
    </row>
    <row r="70" spans="2:19" ht="15.75" customHeight="1">
      <c r="B70" s="474"/>
      <c r="C70" s="138" t="s">
        <v>532</v>
      </c>
      <c r="D70" s="234">
        <v>0</v>
      </c>
      <c r="E70" s="241">
        <v>0</v>
      </c>
      <c r="F70" s="241">
        <v>0</v>
      </c>
      <c r="G70" s="150"/>
      <c r="H70" s="234">
        <v>0</v>
      </c>
      <c r="I70" s="241">
        <v>0</v>
      </c>
      <c r="J70" s="241">
        <v>0</v>
      </c>
      <c r="K70" s="150"/>
    </row>
    <row r="71" spans="2:19" ht="15.75" customHeight="1">
      <c r="B71" s="474"/>
      <c r="C71" s="138" t="s">
        <v>533</v>
      </c>
      <c r="D71" s="234">
        <v>0</v>
      </c>
      <c r="E71" s="241">
        <v>0</v>
      </c>
      <c r="F71" s="241">
        <v>0</v>
      </c>
      <c r="G71" s="150"/>
      <c r="H71" s="234">
        <v>0</v>
      </c>
      <c r="I71" s="241">
        <v>0</v>
      </c>
      <c r="J71" s="241">
        <v>0</v>
      </c>
      <c r="K71" s="150"/>
    </row>
    <row r="72" spans="2:19" ht="15.75" customHeight="1">
      <c r="B72" s="474"/>
      <c r="C72" s="138" t="s">
        <v>534</v>
      </c>
      <c r="D72" s="234">
        <v>53.700821391100817</v>
      </c>
      <c r="E72" s="241">
        <v>53.700821391100817</v>
      </c>
      <c r="F72" s="241">
        <v>10.372371761002901</v>
      </c>
      <c r="G72" s="150"/>
      <c r="H72" s="234">
        <v>60.31656771911895</v>
      </c>
      <c r="I72" s="241">
        <v>60.31656771911895</v>
      </c>
      <c r="J72" s="241">
        <v>9.0341690759217901</v>
      </c>
      <c r="K72" s="150"/>
    </row>
    <row r="73" spans="2:19" ht="15.75" customHeight="1">
      <c r="B73" s="474"/>
      <c r="C73" s="138" t="s">
        <v>535</v>
      </c>
      <c r="D73" s="234">
        <v>1174.931952749381</v>
      </c>
      <c r="E73" s="241">
        <v>55.884056473958886</v>
      </c>
      <c r="F73" s="241">
        <v>2.35325080571398</v>
      </c>
      <c r="G73" s="150"/>
      <c r="H73" s="234">
        <v>0</v>
      </c>
      <c r="I73" s="241">
        <v>0</v>
      </c>
      <c r="J73" s="241">
        <v>0</v>
      </c>
      <c r="K73" s="150"/>
    </row>
    <row r="74" spans="2:19" ht="15.75" customHeight="1">
      <c r="B74" s="474"/>
      <c r="C74" s="140" t="s">
        <v>536</v>
      </c>
      <c r="D74" s="234">
        <v>0</v>
      </c>
      <c r="E74" s="241">
        <v>0</v>
      </c>
      <c r="F74" s="241">
        <v>0</v>
      </c>
      <c r="G74" s="150"/>
      <c r="H74" s="234">
        <v>0</v>
      </c>
      <c r="I74" s="241">
        <v>0</v>
      </c>
      <c r="J74" s="241">
        <v>0</v>
      </c>
      <c r="K74" s="150"/>
    </row>
    <row r="75" spans="2:19" ht="15.75" customHeight="1">
      <c r="B75" s="474"/>
      <c r="C75" s="138" t="s">
        <v>537</v>
      </c>
      <c r="D75" s="234">
        <v>0</v>
      </c>
      <c r="E75" s="241">
        <v>0</v>
      </c>
      <c r="F75" s="241">
        <v>0</v>
      </c>
      <c r="G75" s="150"/>
      <c r="H75" s="234">
        <v>0</v>
      </c>
      <c r="I75" s="241">
        <v>0</v>
      </c>
      <c r="J75" s="241">
        <v>0</v>
      </c>
      <c r="K75" s="150"/>
    </row>
    <row r="76" spans="2:19" ht="15.75" customHeight="1">
      <c r="B76" s="474"/>
      <c r="C76" s="140" t="s">
        <v>536</v>
      </c>
      <c r="D76" s="234">
        <v>0</v>
      </c>
      <c r="E76" s="241">
        <v>0</v>
      </c>
      <c r="F76" s="241">
        <v>0</v>
      </c>
      <c r="G76" s="150"/>
      <c r="H76" s="234">
        <v>0</v>
      </c>
      <c r="I76" s="241">
        <v>0</v>
      </c>
      <c r="J76" s="241">
        <v>0</v>
      </c>
      <c r="K76" s="150"/>
    </row>
    <row r="77" spans="2:19" ht="15.75" customHeight="1">
      <c r="B77" s="474"/>
      <c r="C77" s="138" t="s">
        <v>538</v>
      </c>
      <c r="D77" s="234">
        <v>0</v>
      </c>
      <c r="E77" s="241">
        <v>0</v>
      </c>
      <c r="F77" s="241">
        <v>0</v>
      </c>
      <c r="G77" s="150"/>
      <c r="H77" s="234">
        <v>0</v>
      </c>
      <c r="I77" s="241">
        <v>0</v>
      </c>
      <c r="J77" s="241">
        <v>0</v>
      </c>
      <c r="K77" s="150"/>
    </row>
    <row r="78" spans="2:19" ht="15.75" customHeight="1">
      <c r="B78" s="474"/>
      <c r="C78" s="140" t="s">
        <v>536</v>
      </c>
      <c r="D78" s="234">
        <v>0</v>
      </c>
      <c r="E78" s="241">
        <v>0</v>
      </c>
      <c r="F78" s="241">
        <v>0</v>
      </c>
      <c r="G78" s="150"/>
      <c r="H78" s="234">
        <v>0</v>
      </c>
      <c r="I78" s="241">
        <v>0</v>
      </c>
      <c r="J78" s="241">
        <v>0</v>
      </c>
      <c r="K78" s="150"/>
    </row>
    <row r="79" spans="2:19" ht="15.75" customHeight="1">
      <c r="B79" s="474"/>
      <c r="C79" s="138" t="s">
        <v>539</v>
      </c>
      <c r="D79" s="234">
        <v>0</v>
      </c>
      <c r="E79" s="241">
        <v>0</v>
      </c>
      <c r="F79" s="241">
        <v>0</v>
      </c>
      <c r="G79" s="242">
        <v>0</v>
      </c>
      <c r="H79" s="234">
        <v>0</v>
      </c>
      <c r="I79" s="241">
        <v>0</v>
      </c>
      <c r="J79" s="241">
        <v>0</v>
      </c>
      <c r="K79" s="242">
        <v>0</v>
      </c>
    </row>
    <row r="80" spans="2:19" ht="15.75" customHeight="1">
      <c r="B80" s="474"/>
      <c r="C80" s="138" t="s">
        <v>540</v>
      </c>
      <c r="D80" s="234">
        <v>0</v>
      </c>
      <c r="E80" s="241">
        <v>0</v>
      </c>
      <c r="F80" s="241">
        <v>0</v>
      </c>
      <c r="G80" s="150"/>
      <c r="H80" s="234">
        <v>0</v>
      </c>
      <c r="I80" s="241">
        <v>0</v>
      </c>
      <c r="J80" s="241">
        <v>0</v>
      </c>
      <c r="K80" s="150"/>
    </row>
    <row r="81" spans="2:11" ht="15.75" customHeight="1">
      <c r="B81" s="474"/>
      <c r="C81" s="138" t="s">
        <v>541</v>
      </c>
      <c r="D81" s="234">
        <v>16.11885099268266</v>
      </c>
      <c r="E81" s="241">
        <v>16.11885099268266</v>
      </c>
      <c r="F81" s="241">
        <v>1.6118850989992499</v>
      </c>
      <c r="G81" s="150"/>
      <c r="H81" s="234">
        <v>61.781210960654057</v>
      </c>
      <c r="I81" s="241">
        <v>61.781210960654057</v>
      </c>
      <c r="J81" s="241">
        <v>6.1781210970067004</v>
      </c>
      <c r="K81" s="150"/>
    </row>
    <row r="82" spans="2:11" ht="15.75" customHeight="1">
      <c r="B82" s="474"/>
      <c r="C82" s="138" t="s">
        <v>542</v>
      </c>
      <c r="D82" s="234">
        <v>0</v>
      </c>
      <c r="E82" s="241">
        <v>0</v>
      </c>
      <c r="F82" s="241">
        <v>0</v>
      </c>
      <c r="G82" s="150"/>
      <c r="H82" s="234">
        <v>0</v>
      </c>
      <c r="I82" s="241">
        <v>0</v>
      </c>
      <c r="J82" s="241">
        <v>0</v>
      </c>
      <c r="K82" s="150"/>
    </row>
    <row r="83" spans="2:11" ht="15.75" customHeight="1">
      <c r="B83" s="474"/>
      <c r="C83" s="138" t="s">
        <v>543</v>
      </c>
      <c r="D83" s="234">
        <v>0</v>
      </c>
      <c r="E83" s="241">
        <v>0</v>
      </c>
      <c r="F83" s="241">
        <v>0</v>
      </c>
      <c r="G83" s="150"/>
      <c r="H83" s="234">
        <v>0</v>
      </c>
      <c r="I83" s="241">
        <v>0</v>
      </c>
      <c r="J83" s="241">
        <v>0</v>
      </c>
      <c r="K83" s="150"/>
    </row>
    <row r="84" spans="2:11" ht="15.75" customHeight="1">
      <c r="B84" s="474"/>
      <c r="C84" s="138" t="s">
        <v>544</v>
      </c>
      <c r="D84" s="234">
        <v>0</v>
      </c>
      <c r="E84" s="241">
        <v>0</v>
      </c>
      <c r="F84" s="241">
        <v>0</v>
      </c>
      <c r="G84" s="150"/>
      <c r="H84" s="234">
        <v>0</v>
      </c>
      <c r="I84" s="241">
        <v>0</v>
      </c>
      <c r="J84" s="241">
        <v>0</v>
      </c>
      <c r="K84" s="150"/>
    </row>
    <row r="85" spans="2:11" ht="15.75" customHeight="1">
      <c r="B85" s="474"/>
      <c r="C85" s="138" t="s">
        <v>545</v>
      </c>
      <c r="D85" s="151"/>
      <c r="E85" s="152"/>
      <c r="F85" s="152"/>
      <c r="G85" s="150"/>
      <c r="H85" s="151"/>
      <c r="I85" s="152"/>
      <c r="J85" s="152"/>
      <c r="K85" s="150"/>
    </row>
    <row r="86" spans="2:11" ht="15.75" customHeight="1" thickBot="1">
      <c r="B86" s="474"/>
      <c r="C86" s="142" t="s">
        <v>546</v>
      </c>
      <c r="D86" s="234">
        <v>0</v>
      </c>
      <c r="E86" s="241">
        <v>0</v>
      </c>
      <c r="F86" s="241">
        <v>0</v>
      </c>
      <c r="G86" s="150"/>
      <c r="H86" s="234">
        <v>0</v>
      </c>
      <c r="I86" s="241">
        <v>0</v>
      </c>
      <c r="J86" s="241">
        <v>0</v>
      </c>
      <c r="K86" s="150"/>
    </row>
    <row r="87" spans="2:11" ht="18" customHeight="1" thickBot="1">
      <c r="B87" s="475"/>
      <c r="C87" s="344" t="s">
        <v>550</v>
      </c>
      <c r="D87" s="153"/>
      <c r="E87" s="154"/>
      <c r="F87" s="154"/>
      <c r="G87" s="243">
        <v>0</v>
      </c>
      <c r="H87" s="153"/>
      <c r="I87" s="154"/>
      <c r="J87" s="154"/>
      <c r="K87" s="243">
        <v>0</v>
      </c>
    </row>
    <row r="88" spans="2:11" ht="14.25">
      <c r="B88" s="147" t="s">
        <v>548</v>
      </c>
    </row>
    <row r="89" spans="2:11" ht="14.25">
      <c r="B89" s="147" t="s">
        <v>551</v>
      </c>
    </row>
    <row r="90" spans="2:11" ht="15" thickBot="1"/>
    <row r="91" spans="2:11" ht="32.25" customHeight="1" thickBot="1">
      <c r="B91" s="130"/>
      <c r="C91" s="134"/>
      <c r="D91" s="480" t="s">
        <v>523</v>
      </c>
      <c r="E91" s="481"/>
      <c r="F91" s="481"/>
      <c r="G91" s="481"/>
      <c r="H91" s="481"/>
      <c r="I91" s="481"/>
      <c r="J91" s="481"/>
      <c r="K91" s="482"/>
    </row>
    <row r="92" spans="2:11" ht="32.25" customHeight="1" thickBot="1">
      <c r="B92" s="130"/>
      <c r="C92" s="134"/>
      <c r="D92" s="480" t="s">
        <v>261</v>
      </c>
      <c r="E92" s="481"/>
      <c r="F92" s="481"/>
      <c r="G92" s="482"/>
      <c r="H92" s="480" t="s">
        <v>262</v>
      </c>
      <c r="I92" s="481"/>
      <c r="J92" s="481"/>
      <c r="K92" s="482"/>
    </row>
    <row r="93" spans="2:11" ht="51" customHeight="1">
      <c r="B93" s="135"/>
      <c r="C93" s="134"/>
      <c r="D93" s="476" t="s">
        <v>524</v>
      </c>
      <c r="E93" s="478" t="s">
        <v>525</v>
      </c>
      <c r="F93" s="469" t="s">
        <v>526</v>
      </c>
      <c r="G93" s="471" t="s">
        <v>549</v>
      </c>
      <c r="H93" s="476" t="s">
        <v>524</v>
      </c>
      <c r="I93" s="478" t="s">
        <v>525</v>
      </c>
      <c r="J93" s="469" t="s">
        <v>526</v>
      </c>
      <c r="K93" s="471" t="s">
        <v>549</v>
      </c>
    </row>
    <row r="94" spans="2:11" ht="33" customHeight="1" thickBot="1">
      <c r="B94" s="132">
        <v>3</v>
      </c>
      <c r="C94" s="342" t="s">
        <v>260</v>
      </c>
      <c r="D94" s="477"/>
      <c r="E94" s="479"/>
      <c r="F94" s="470"/>
      <c r="G94" s="472"/>
      <c r="H94" s="477"/>
      <c r="I94" s="479"/>
      <c r="J94" s="470"/>
      <c r="K94" s="472"/>
    </row>
    <row r="95" spans="2:11" ht="15.75" customHeight="1">
      <c r="B95" s="473" t="s">
        <v>624</v>
      </c>
      <c r="C95" s="136" t="s">
        <v>529</v>
      </c>
      <c r="D95" s="232">
        <v>0</v>
      </c>
      <c r="E95" s="240">
        <v>0</v>
      </c>
      <c r="F95" s="240">
        <v>0</v>
      </c>
      <c r="G95" s="149"/>
      <c r="H95" s="232">
        <v>0</v>
      </c>
      <c r="I95" s="240">
        <v>0</v>
      </c>
      <c r="J95" s="240">
        <v>0</v>
      </c>
      <c r="K95" s="149"/>
    </row>
    <row r="96" spans="2:11" ht="15.75" customHeight="1">
      <c r="B96" s="474"/>
      <c r="C96" s="138" t="s">
        <v>530</v>
      </c>
      <c r="D96" s="234">
        <v>0</v>
      </c>
      <c r="E96" s="241">
        <v>0</v>
      </c>
      <c r="F96" s="241">
        <v>0</v>
      </c>
      <c r="G96" s="150"/>
      <c r="H96" s="234">
        <v>0</v>
      </c>
      <c r="I96" s="241">
        <v>0</v>
      </c>
      <c r="J96" s="241">
        <v>0</v>
      </c>
      <c r="K96" s="150"/>
    </row>
    <row r="97" spans="2:11" ht="15.75" customHeight="1">
      <c r="B97" s="474"/>
      <c r="C97" s="138" t="s">
        <v>531</v>
      </c>
      <c r="D97" s="234">
        <v>0</v>
      </c>
      <c r="E97" s="241">
        <v>0</v>
      </c>
      <c r="F97" s="241">
        <v>0</v>
      </c>
      <c r="G97" s="150"/>
      <c r="H97" s="234">
        <v>0</v>
      </c>
      <c r="I97" s="241">
        <v>0</v>
      </c>
      <c r="J97" s="241">
        <v>0</v>
      </c>
      <c r="K97" s="150"/>
    </row>
    <row r="98" spans="2:11" ht="15.75" customHeight="1">
      <c r="B98" s="474"/>
      <c r="C98" s="138" t="s">
        <v>532</v>
      </c>
      <c r="D98" s="234">
        <v>0</v>
      </c>
      <c r="E98" s="241">
        <v>0</v>
      </c>
      <c r="F98" s="241">
        <v>0</v>
      </c>
      <c r="G98" s="150"/>
      <c r="H98" s="234">
        <v>0</v>
      </c>
      <c r="I98" s="241">
        <v>0</v>
      </c>
      <c r="J98" s="241">
        <v>0</v>
      </c>
      <c r="K98" s="150"/>
    </row>
    <row r="99" spans="2:11" ht="15.75" customHeight="1">
      <c r="B99" s="474"/>
      <c r="C99" s="138" t="s">
        <v>533</v>
      </c>
      <c r="D99" s="234">
        <v>0</v>
      </c>
      <c r="E99" s="241">
        <v>0</v>
      </c>
      <c r="F99" s="241">
        <v>0</v>
      </c>
      <c r="G99" s="150"/>
      <c r="H99" s="234">
        <v>0</v>
      </c>
      <c r="I99" s="241">
        <v>0</v>
      </c>
      <c r="J99" s="241">
        <v>0</v>
      </c>
      <c r="K99" s="150"/>
    </row>
    <row r="100" spans="2:11" ht="15.75" customHeight="1">
      <c r="B100" s="474"/>
      <c r="C100" s="138" t="s">
        <v>534</v>
      </c>
      <c r="D100" s="234">
        <v>0</v>
      </c>
      <c r="E100" s="241">
        <v>0</v>
      </c>
      <c r="F100" s="241">
        <v>0</v>
      </c>
      <c r="G100" s="150"/>
      <c r="H100" s="234">
        <v>0</v>
      </c>
      <c r="I100" s="241">
        <v>0</v>
      </c>
      <c r="J100" s="241">
        <v>0</v>
      </c>
      <c r="K100" s="150"/>
    </row>
    <row r="101" spans="2:11" ht="15.75" customHeight="1">
      <c r="B101" s="474"/>
      <c r="C101" s="138" t="s">
        <v>535</v>
      </c>
      <c r="D101" s="234">
        <v>0</v>
      </c>
      <c r="E101" s="241">
        <v>0</v>
      </c>
      <c r="F101" s="241">
        <v>0</v>
      </c>
      <c r="G101" s="150"/>
      <c r="H101" s="234">
        <v>0</v>
      </c>
      <c r="I101" s="241">
        <v>0</v>
      </c>
      <c r="J101" s="241">
        <v>0</v>
      </c>
      <c r="K101" s="150"/>
    </row>
    <row r="102" spans="2:11" ht="15.75" customHeight="1">
      <c r="B102" s="474"/>
      <c r="C102" s="140" t="s">
        <v>536</v>
      </c>
      <c r="D102" s="234">
        <v>0</v>
      </c>
      <c r="E102" s="241">
        <v>0</v>
      </c>
      <c r="F102" s="241">
        <v>0</v>
      </c>
      <c r="G102" s="150"/>
      <c r="H102" s="234">
        <v>0</v>
      </c>
      <c r="I102" s="241">
        <v>0</v>
      </c>
      <c r="J102" s="241">
        <v>0</v>
      </c>
      <c r="K102" s="150"/>
    </row>
    <row r="103" spans="2:11" ht="15.75" customHeight="1">
      <c r="B103" s="474"/>
      <c r="C103" s="138" t="s">
        <v>537</v>
      </c>
      <c r="D103" s="234">
        <v>0</v>
      </c>
      <c r="E103" s="241">
        <v>0</v>
      </c>
      <c r="F103" s="241">
        <v>0</v>
      </c>
      <c r="G103" s="150"/>
      <c r="H103" s="234">
        <v>0</v>
      </c>
      <c r="I103" s="241">
        <v>0</v>
      </c>
      <c r="J103" s="241">
        <v>0</v>
      </c>
      <c r="K103" s="150"/>
    </row>
    <row r="104" spans="2:11" ht="15.75" customHeight="1">
      <c r="B104" s="474"/>
      <c r="C104" s="140" t="s">
        <v>536</v>
      </c>
      <c r="D104" s="234">
        <v>0</v>
      </c>
      <c r="E104" s="241">
        <v>0</v>
      </c>
      <c r="F104" s="241">
        <v>0</v>
      </c>
      <c r="G104" s="150"/>
      <c r="H104" s="234">
        <v>0</v>
      </c>
      <c r="I104" s="241">
        <v>0</v>
      </c>
      <c r="J104" s="241">
        <v>0</v>
      </c>
      <c r="K104" s="150"/>
    </row>
    <row r="105" spans="2:11" ht="15.75" customHeight="1">
      <c r="B105" s="474"/>
      <c r="C105" s="138" t="s">
        <v>538</v>
      </c>
      <c r="D105" s="234">
        <v>0</v>
      </c>
      <c r="E105" s="241">
        <v>0</v>
      </c>
      <c r="F105" s="241">
        <v>0</v>
      </c>
      <c r="G105" s="150"/>
      <c r="H105" s="234">
        <v>0</v>
      </c>
      <c r="I105" s="241">
        <v>0</v>
      </c>
      <c r="J105" s="241">
        <v>0</v>
      </c>
      <c r="K105" s="150"/>
    </row>
    <row r="106" spans="2:11" ht="15.75" customHeight="1">
      <c r="B106" s="474"/>
      <c r="C106" s="140" t="s">
        <v>536</v>
      </c>
      <c r="D106" s="234">
        <v>0</v>
      </c>
      <c r="E106" s="241">
        <v>0</v>
      </c>
      <c r="F106" s="241">
        <v>0</v>
      </c>
      <c r="G106" s="150"/>
      <c r="H106" s="234">
        <v>0</v>
      </c>
      <c r="I106" s="241">
        <v>0</v>
      </c>
      <c r="J106" s="241">
        <v>0</v>
      </c>
      <c r="K106" s="150"/>
    </row>
    <row r="107" spans="2:11" ht="15.75" customHeight="1">
      <c r="B107" s="474"/>
      <c r="C107" s="138" t="s">
        <v>539</v>
      </c>
      <c r="D107" s="234">
        <v>0</v>
      </c>
      <c r="E107" s="241">
        <v>0</v>
      </c>
      <c r="F107" s="241">
        <v>0</v>
      </c>
      <c r="G107" s="242">
        <v>0</v>
      </c>
      <c r="H107" s="234">
        <v>0</v>
      </c>
      <c r="I107" s="241">
        <v>0</v>
      </c>
      <c r="J107" s="241">
        <v>0</v>
      </c>
      <c r="K107" s="242">
        <v>0</v>
      </c>
    </row>
    <row r="108" spans="2:11" ht="15.75" customHeight="1">
      <c r="B108" s="474"/>
      <c r="C108" s="138" t="s">
        <v>540</v>
      </c>
      <c r="D108" s="234">
        <v>0</v>
      </c>
      <c r="E108" s="241">
        <v>0</v>
      </c>
      <c r="F108" s="241">
        <v>0</v>
      </c>
      <c r="G108" s="150"/>
      <c r="H108" s="234">
        <v>0</v>
      </c>
      <c r="I108" s="241">
        <v>0</v>
      </c>
      <c r="J108" s="241">
        <v>0</v>
      </c>
      <c r="K108" s="150"/>
    </row>
    <row r="109" spans="2:11" ht="15.75" customHeight="1">
      <c r="B109" s="474"/>
      <c r="C109" s="138" t="s">
        <v>541</v>
      </c>
      <c r="D109" s="234">
        <v>0</v>
      </c>
      <c r="E109" s="241">
        <v>0</v>
      </c>
      <c r="F109" s="241">
        <v>0</v>
      </c>
      <c r="G109" s="150"/>
      <c r="H109" s="234">
        <v>0</v>
      </c>
      <c r="I109" s="241">
        <v>0</v>
      </c>
      <c r="J109" s="241">
        <v>0</v>
      </c>
      <c r="K109" s="150"/>
    </row>
    <row r="110" spans="2:11" ht="15.75" customHeight="1">
      <c r="B110" s="474"/>
      <c r="C110" s="138" t="s">
        <v>542</v>
      </c>
      <c r="D110" s="234">
        <v>0</v>
      </c>
      <c r="E110" s="241">
        <v>0</v>
      </c>
      <c r="F110" s="241">
        <v>0</v>
      </c>
      <c r="G110" s="150"/>
      <c r="H110" s="234">
        <v>0</v>
      </c>
      <c r="I110" s="241">
        <v>0</v>
      </c>
      <c r="J110" s="241">
        <v>0</v>
      </c>
      <c r="K110" s="150"/>
    </row>
    <row r="111" spans="2:11" ht="15.75" customHeight="1">
      <c r="B111" s="474"/>
      <c r="C111" s="138" t="s">
        <v>543</v>
      </c>
      <c r="D111" s="234">
        <v>0</v>
      </c>
      <c r="E111" s="241">
        <v>0</v>
      </c>
      <c r="F111" s="241">
        <v>0</v>
      </c>
      <c r="G111" s="150"/>
      <c r="H111" s="234">
        <v>0</v>
      </c>
      <c r="I111" s="241">
        <v>0</v>
      </c>
      <c r="J111" s="241">
        <v>0</v>
      </c>
      <c r="K111" s="150"/>
    </row>
    <row r="112" spans="2:11" ht="15.75" customHeight="1">
      <c r="B112" s="474"/>
      <c r="C112" s="138" t="s">
        <v>544</v>
      </c>
      <c r="D112" s="234">
        <v>0</v>
      </c>
      <c r="E112" s="241">
        <v>0</v>
      </c>
      <c r="F112" s="241">
        <v>0</v>
      </c>
      <c r="G112" s="150"/>
      <c r="H112" s="234">
        <v>0</v>
      </c>
      <c r="I112" s="241">
        <v>0</v>
      </c>
      <c r="J112" s="241">
        <v>0</v>
      </c>
      <c r="K112" s="150"/>
    </row>
    <row r="113" spans="2:11" ht="15.75" customHeight="1">
      <c r="B113" s="474"/>
      <c r="C113" s="138" t="s">
        <v>545</v>
      </c>
      <c r="D113" s="151"/>
      <c r="E113" s="152"/>
      <c r="F113" s="152"/>
      <c r="G113" s="150"/>
      <c r="H113" s="151"/>
      <c r="I113" s="152"/>
      <c r="J113" s="152"/>
      <c r="K113" s="150"/>
    </row>
    <row r="114" spans="2:11" ht="15.75" customHeight="1" thickBot="1">
      <c r="B114" s="474"/>
      <c r="C114" s="142" t="s">
        <v>546</v>
      </c>
      <c r="D114" s="234">
        <v>0</v>
      </c>
      <c r="E114" s="241">
        <v>0</v>
      </c>
      <c r="F114" s="241">
        <v>0</v>
      </c>
      <c r="G114" s="150"/>
      <c r="H114" s="234">
        <v>0</v>
      </c>
      <c r="I114" s="241">
        <v>0</v>
      </c>
      <c r="J114" s="241">
        <v>0</v>
      </c>
      <c r="K114" s="150"/>
    </row>
    <row r="115" spans="2:11" ht="18" customHeight="1" thickBot="1">
      <c r="B115" s="475"/>
      <c r="C115" s="344" t="s">
        <v>550</v>
      </c>
      <c r="D115" s="153"/>
      <c r="E115" s="154"/>
      <c r="F115" s="154"/>
      <c r="G115" s="243">
        <v>0</v>
      </c>
      <c r="H115" s="153"/>
      <c r="I115" s="154"/>
      <c r="J115" s="154"/>
      <c r="K115" s="243">
        <v>0</v>
      </c>
    </row>
    <row r="116" spans="2:11" ht="14.25">
      <c r="B116" s="147" t="s">
        <v>548</v>
      </c>
    </row>
    <row r="117" spans="2:11" ht="14.25">
      <c r="B117" s="147" t="s">
        <v>551</v>
      </c>
    </row>
    <row r="118" spans="2:11" ht="15" thickBot="1"/>
    <row r="119" spans="2:11" ht="32.25" customHeight="1" thickBot="1">
      <c r="B119" s="130"/>
      <c r="C119" s="134"/>
      <c r="D119" s="480" t="s">
        <v>523</v>
      </c>
      <c r="E119" s="481"/>
      <c r="F119" s="481"/>
      <c r="G119" s="481"/>
      <c r="H119" s="481"/>
      <c r="I119" s="481"/>
      <c r="J119" s="481"/>
      <c r="K119" s="482"/>
    </row>
    <row r="120" spans="2:11" ht="32.25" customHeight="1" thickBot="1">
      <c r="B120" s="130"/>
      <c r="C120" s="134"/>
      <c r="D120" s="480" t="s">
        <v>261</v>
      </c>
      <c r="E120" s="481"/>
      <c r="F120" s="481"/>
      <c r="G120" s="482"/>
      <c r="H120" s="480" t="s">
        <v>262</v>
      </c>
      <c r="I120" s="481"/>
      <c r="J120" s="481"/>
      <c r="K120" s="482"/>
    </row>
    <row r="121" spans="2:11" ht="51" customHeight="1">
      <c r="B121" s="135"/>
      <c r="C121" s="134"/>
      <c r="D121" s="476" t="s">
        <v>524</v>
      </c>
      <c r="E121" s="478" t="s">
        <v>525</v>
      </c>
      <c r="F121" s="469" t="s">
        <v>526</v>
      </c>
      <c r="G121" s="471" t="s">
        <v>549</v>
      </c>
      <c r="H121" s="476" t="s">
        <v>524</v>
      </c>
      <c r="I121" s="478" t="s">
        <v>525</v>
      </c>
      <c r="J121" s="469" t="s">
        <v>526</v>
      </c>
      <c r="K121" s="471" t="s">
        <v>549</v>
      </c>
    </row>
    <row r="122" spans="2:11" ht="33" customHeight="1" thickBot="1">
      <c r="B122" s="132">
        <v>4</v>
      </c>
      <c r="C122" s="342" t="s">
        <v>260</v>
      </c>
      <c r="D122" s="477"/>
      <c r="E122" s="479"/>
      <c r="F122" s="470"/>
      <c r="G122" s="472"/>
      <c r="H122" s="477"/>
      <c r="I122" s="479"/>
      <c r="J122" s="470"/>
      <c r="K122" s="472"/>
    </row>
    <row r="123" spans="2:11" ht="15.75" customHeight="1">
      <c r="B123" s="473" t="s">
        <v>625</v>
      </c>
      <c r="C123" s="136" t="s">
        <v>529</v>
      </c>
      <c r="D123" s="232">
        <v>0</v>
      </c>
      <c r="E123" s="240">
        <v>0</v>
      </c>
      <c r="F123" s="240">
        <v>0</v>
      </c>
      <c r="G123" s="149"/>
      <c r="H123" s="232">
        <v>0</v>
      </c>
      <c r="I123" s="240">
        <v>0</v>
      </c>
      <c r="J123" s="240">
        <v>0</v>
      </c>
      <c r="K123" s="149"/>
    </row>
    <row r="124" spans="2:11" ht="15.75" customHeight="1">
      <c r="B124" s="474"/>
      <c r="C124" s="138" t="s">
        <v>530</v>
      </c>
      <c r="D124" s="234">
        <v>0</v>
      </c>
      <c r="E124" s="241">
        <v>0</v>
      </c>
      <c r="F124" s="241">
        <v>0</v>
      </c>
      <c r="G124" s="150"/>
      <c r="H124" s="234">
        <v>0</v>
      </c>
      <c r="I124" s="241">
        <v>0</v>
      </c>
      <c r="J124" s="241">
        <v>0</v>
      </c>
      <c r="K124" s="150"/>
    </row>
    <row r="125" spans="2:11" ht="15.75" customHeight="1">
      <c r="B125" s="474"/>
      <c r="C125" s="138" t="s">
        <v>531</v>
      </c>
      <c r="D125" s="234">
        <v>0</v>
      </c>
      <c r="E125" s="241">
        <v>0</v>
      </c>
      <c r="F125" s="241">
        <v>0</v>
      </c>
      <c r="G125" s="150"/>
      <c r="H125" s="234">
        <v>0</v>
      </c>
      <c r="I125" s="241">
        <v>0</v>
      </c>
      <c r="J125" s="241">
        <v>0</v>
      </c>
      <c r="K125" s="150"/>
    </row>
    <row r="126" spans="2:11" ht="15.75" customHeight="1">
      <c r="B126" s="474"/>
      <c r="C126" s="138" t="s">
        <v>532</v>
      </c>
      <c r="D126" s="234">
        <v>0</v>
      </c>
      <c r="E126" s="241">
        <v>0</v>
      </c>
      <c r="F126" s="241">
        <v>0</v>
      </c>
      <c r="G126" s="150"/>
      <c r="H126" s="234">
        <v>0</v>
      </c>
      <c r="I126" s="241">
        <v>0</v>
      </c>
      <c r="J126" s="241">
        <v>0</v>
      </c>
      <c r="K126" s="150"/>
    </row>
    <row r="127" spans="2:11" ht="15.75" customHeight="1">
      <c r="B127" s="474"/>
      <c r="C127" s="138" t="s">
        <v>533</v>
      </c>
      <c r="D127" s="234">
        <v>0</v>
      </c>
      <c r="E127" s="241">
        <v>0</v>
      </c>
      <c r="F127" s="241">
        <v>0</v>
      </c>
      <c r="G127" s="150"/>
      <c r="H127" s="234">
        <v>0</v>
      </c>
      <c r="I127" s="241">
        <v>0</v>
      </c>
      <c r="J127" s="241">
        <v>0</v>
      </c>
      <c r="K127" s="150"/>
    </row>
    <row r="128" spans="2:11" ht="15.75" customHeight="1">
      <c r="B128" s="474"/>
      <c r="C128" s="138" t="s">
        <v>534</v>
      </c>
      <c r="D128" s="234">
        <v>0</v>
      </c>
      <c r="E128" s="241">
        <v>0</v>
      </c>
      <c r="F128" s="241">
        <v>0</v>
      </c>
      <c r="G128" s="150"/>
      <c r="H128" s="234">
        <v>0</v>
      </c>
      <c r="I128" s="241">
        <v>0</v>
      </c>
      <c r="J128" s="241">
        <v>0</v>
      </c>
      <c r="K128" s="150"/>
    </row>
    <row r="129" spans="2:11" ht="15.75" customHeight="1">
      <c r="B129" s="474"/>
      <c r="C129" s="138" t="s">
        <v>535</v>
      </c>
      <c r="D129" s="234">
        <v>0</v>
      </c>
      <c r="E129" s="241">
        <v>0</v>
      </c>
      <c r="F129" s="241">
        <v>0</v>
      </c>
      <c r="G129" s="150"/>
      <c r="H129" s="234">
        <v>0</v>
      </c>
      <c r="I129" s="241">
        <v>0</v>
      </c>
      <c r="J129" s="241">
        <v>0</v>
      </c>
      <c r="K129" s="150"/>
    </row>
    <row r="130" spans="2:11" ht="15.75" customHeight="1">
      <c r="B130" s="474"/>
      <c r="C130" s="140" t="s">
        <v>536</v>
      </c>
      <c r="D130" s="234">
        <v>0</v>
      </c>
      <c r="E130" s="241">
        <v>0</v>
      </c>
      <c r="F130" s="241">
        <v>0</v>
      </c>
      <c r="G130" s="150"/>
      <c r="H130" s="234">
        <v>0</v>
      </c>
      <c r="I130" s="241">
        <v>0</v>
      </c>
      <c r="J130" s="241">
        <v>0</v>
      </c>
      <c r="K130" s="150"/>
    </row>
    <row r="131" spans="2:11" ht="15.75" customHeight="1">
      <c r="B131" s="474"/>
      <c r="C131" s="138" t="s">
        <v>537</v>
      </c>
      <c r="D131" s="234">
        <v>0</v>
      </c>
      <c r="E131" s="241">
        <v>0</v>
      </c>
      <c r="F131" s="241">
        <v>0</v>
      </c>
      <c r="G131" s="150"/>
      <c r="H131" s="234">
        <v>0</v>
      </c>
      <c r="I131" s="241">
        <v>0</v>
      </c>
      <c r="J131" s="241">
        <v>0</v>
      </c>
      <c r="K131" s="150"/>
    </row>
    <row r="132" spans="2:11" ht="15.75" customHeight="1">
      <c r="B132" s="474"/>
      <c r="C132" s="140" t="s">
        <v>536</v>
      </c>
      <c r="D132" s="234">
        <v>0</v>
      </c>
      <c r="E132" s="241">
        <v>0</v>
      </c>
      <c r="F132" s="241">
        <v>0</v>
      </c>
      <c r="G132" s="150"/>
      <c r="H132" s="234">
        <v>0</v>
      </c>
      <c r="I132" s="241">
        <v>0</v>
      </c>
      <c r="J132" s="241">
        <v>0</v>
      </c>
      <c r="K132" s="150"/>
    </row>
    <row r="133" spans="2:11" ht="15.75" customHeight="1">
      <c r="B133" s="474"/>
      <c r="C133" s="138" t="s">
        <v>538</v>
      </c>
      <c r="D133" s="234">
        <v>0</v>
      </c>
      <c r="E133" s="241">
        <v>0</v>
      </c>
      <c r="F133" s="241">
        <v>0</v>
      </c>
      <c r="G133" s="150"/>
      <c r="H133" s="234">
        <v>0</v>
      </c>
      <c r="I133" s="241">
        <v>0</v>
      </c>
      <c r="J133" s="241">
        <v>0</v>
      </c>
      <c r="K133" s="150"/>
    </row>
    <row r="134" spans="2:11" ht="15.75" customHeight="1">
      <c r="B134" s="474"/>
      <c r="C134" s="140" t="s">
        <v>536</v>
      </c>
      <c r="D134" s="234">
        <v>0</v>
      </c>
      <c r="E134" s="241">
        <v>0</v>
      </c>
      <c r="F134" s="241">
        <v>0</v>
      </c>
      <c r="G134" s="150"/>
      <c r="H134" s="234">
        <v>0</v>
      </c>
      <c r="I134" s="241">
        <v>0</v>
      </c>
      <c r="J134" s="241">
        <v>0</v>
      </c>
      <c r="K134" s="150"/>
    </row>
    <row r="135" spans="2:11" ht="15.75" customHeight="1">
      <c r="B135" s="474"/>
      <c r="C135" s="138" t="s">
        <v>539</v>
      </c>
      <c r="D135" s="234">
        <v>0</v>
      </c>
      <c r="E135" s="241">
        <v>0</v>
      </c>
      <c r="F135" s="241">
        <v>0</v>
      </c>
      <c r="G135" s="242">
        <v>0</v>
      </c>
      <c r="H135" s="234">
        <v>0</v>
      </c>
      <c r="I135" s="241">
        <v>0</v>
      </c>
      <c r="J135" s="241">
        <v>0</v>
      </c>
      <c r="K135" s="242">
        <v>0</v>
      </c>
    </row>
    <row r="136" spans="2:11" ht="15.75" customHeight="1">
      <c r="B136" s="474"/>
      <c r="C136" s="138" t="s">
        <v>540</v>
      </c>
      <c r="D136" s="234">
        <v>0</v>
      </c>
      <c r="E136" s="241">
        <v>0</v>
      </c>
      <c r="F136" s="241">
        <v>0</v>
      </c>
      <c r="G136" s="150"/>
      <c r="H136" s="234">
        <v>0</v>
      </c>
      <c r="I136" s="241">
        <v>0</v>
      </c>
      <c r="J136" s="241">
        <v>0</v>
      </c>
      <c r="K136" s="150"/>
    </row>
    <row r="137" spans="2:11" ht="15.75" customHeight="1">
      <c r="B137" s="474"/>
      <c r="C137" s="138" t="s">
        <v>541</v>
      </c>
      <c r="D137" s="234">
        <v>0</v>
      </c>
      <c r="E137" s="241">
        <v>0</v>
      </c>
      <c r="F137" s="241">
        <v>0</v>
      </c>
      <c r="G137" s="150"/>
      <c r="H137" s="234">
        <v>0</v>
      </c>
      <c r="I137" s="241">
        <v>0</v>
      </c>
      <c r="J137" s="241">
        <v>0</v>
      </c>
      <c r="K137" s="150"/>
    </row>
    <row r="138" spans="2:11" ht="15.75" customHeight="1">
      <c r="B138" s="474"/>
      <c r="C138" s="138" t="s">
        <v>542</v>
      </c>
      <c r="D138" s="234">
        <v>0</v>
      </c>
      <c r="E138" s="241">
        <v>0</v>
      </c>
      <c r="F138" s="241">
        <v>0</v>
      </c>
      <c r="G138" s="150"/>
      <c r="H138" s="234">
        <v>0</v>
      </c>
      <c r="I138" s="241">
        <v>0</v>
      </c>
      <c r="J138" s="241">
        <v>0</v>
      </c>
      <c r="K138" s="150"/>
    </row>
    <row r="139" spans="2:11" ht="15.75" customHeight="1">
      <c r="B139" s="474"/>
      <c r="C139" s="138" t="s">
        <v>543</v>
      </c>
      <c r="D139" s="234">
        <v>0</v>
      </c>
      <c r="E139" s="241">
        <v>0</v>
      </c>
      <c r="F139" s="241">
        <v>0</v>
      </c>
      <c r="G139" s="150"/>
      <c r="H139" s="234">
        <v>0</v>
      </c>
      <c r="I139" s="241">
        <v>0</v>
      </c>
      <c r="J139" s="241">
        <v>0</v>
      </c>
      <c r="K139" s="150"/>
    </row>
    <row r="140" spans="2:11" ht="15.75" customHeight="1">
      <c r="B140" s="474"/>
      <c r="C140" s="138" t="s">
        <v>544</v>
      </c>
      <c r="D140" s="234">
        <v>0</v>
      </c>
      <c r="E140" s="241">
        <v>0</v>
      </c>
      <c r="F140" s="241">
        <v>0</v>
      </c>
      <c r="G140" s="150"/>
      <c r="H140" s="234">
        <v>0</v>
      </c>
      <c r="I140" s="241">
        <v>0</v>
      </c>
      <c r="J140" s="241">
        <v>0</v>
      </c>
      <c r="K140" s="150"/>
    </row>
    <row r="141" spans="2:11" ht="15.75" customHeight="1">
      <c r="B141" s="474"/>
      <c r="C141" s="138" t="s">
        <v>545</v>
      </c>
      <c r="D141" s="151"/>
      <c r="E141" s="152"/>
      <c r="F141" s="152"/>
      <c r="G141" s="150"/>
      <c r="H141" s="151"/>
      <c r="I141" s="152"/>
      <c r="J141" s="152"/>
      <c r="K141" s="150"/>
    </row>
    <row r="142" spans="2:11" ht="15.75" customHeight="1" thickBot="1">
      <c r="B142" s="474"/>
      <c r="C142" s="142" t="s">
        <v>546</v>
      </c>
      <c r="D142" s="234">
        <v>0</v>
      </c>
      <c r="E142" s="241">
        <v>0</v>
      </c>
      <c r="F142" s="241">
        <v>0</v>
      </c>
      <c r="G142" s="150"/>
      <c r="H142" s="234">
        <v>0</v>
      </c>
      <c r="I142" s="241">
        <v>0</v>
      </c>
      <c r="J142" s="241">
        <v>0</v>
      </c>
      <c r="K142" s="150"/>
    </row>
    <row r="143" spans="2:11" ht="18" customHeight="1" thickBot="1">
      <c r="B143" s="475"/>
      <c r="C143" s="344" t="s">
        <v>550</v>
      </c>
      <c r="D143" s="153"/>
      <c r="E143" s="154"/>
      <c r="F143" s="154"/>
      <c r="G143" s="243">
        <v>0</v>
      </c>
      <c r="H143" s="153"/>
      <c r="I143" s="154"/>
      <c r="J143" s="154"/>
      <c r="K143" s="243">
        <v>0</v>
      </c>
    </row>
    <row r="144" spans="2:11" ht="14.25">
      <c r="B144" s="147" t="s">
        <v>548</v>
      </c>
    </row>
    <row r="145" spans="2:11" ht="14.25">
      <c r="B145" s="147" t="s">
        <v>551</v>
      </c>
    </row>
    <row r="146" spans="2:11" ht="15" thickBot="1"/>
    <row r="147" spans="2:11" ht="32.25" customHeight="1" thickBot="1">
      <c r="B147" s="130"/>
      <c r="C147" s="134"/>
      <c r="D147" s="480" t="s">
        <v>523</v>
      </c>
      <c r="E147" s="481"/>
      <c r="F147" s="481"/>
      <c r="G147" s="481"/>
      <c r="H147" s="481"/>
      <c r="I147" s="481"/>
      <c r="J147" s="481"/>
      <c r="K147" s="482"/>
    </row>
    <row r="148" spans="2:11" ht="32.25" customHeight="1" thickBot="1">
      <c r="B148" s="130"/>
      <c r="C148" s="134"/>
      <c r="D148" s="480" t="s">
        <v>261</v>
      </c>
      <c r="E148" s="481"/>
      <c r="F148" s="481"/>
      <c r="G148" s="482"/>
      <c r="H148" s="480" t="s">
        <v>262</v>
      </c>
      <c r="I148" s="481"/>
      <c r="J148" s="481"/>
      <c r="K148" s="482"/>
    </row>
    <row r="149" spans="2:11" ht="51" customHeight="1">
      <c r="B149" s="135"/>
      <c r="C149" s="134"/>
      <c r="D149" s="476" t="s">
        <v>524</v>
      </c>
      <c r="E149" s="478" t="s">
        <v>525</v>
      </c>
      <c r="F149" s="469" t="s">
        <v>526</v>
      </c>
      <c r="G149" s="471" t="s">
        <v>549</v>
      </c>
      <c r="H149" s="476" t="s">
        <v>524</v>
      </c>
      <c r="I149" s="478" t="s">
        <v>525</v>
      </c>
      <c r="J149" s="469" t="s">
        <v>526</v>
      </c>
      <c r="K149" s="471" t="s">
        <v>549</v>
      </c>
    </row>
    <row r="150" spans="2:11" ht="33" customHeight="1" thickBot="1">
      <c r="B150" s="132">
        <v>5</v>
      </c>
      <c r="C150" s="342" t="s">
        <v>260</v>
      </c>
      <c r="D150" s="477"/>
      <c r="E150" s="479"/>
      <c r="F150" s="470"/>
      <c r="G150" s="472"/>
      <c r="H150" s="477"/>
      <c r="I150" s="479"/>
      <c r="J150" s="470"/>
      <c r="K150" s="472"/>
    </row>
    <row r="151" spans="2:11" ht="15.75" customHeight="1">
      <c r="B151" s="473" t="s">
        <v>626</v>
      </c>
      <c r="C151" s="136" t="s">
        <v>529</v>
      </c>
      <c r="D151" s="232">
        <v>0</v>
      </c>
      <c r="E151" s="240">
        <v>0</v>
      </c>
      <c r="F151" s="240">
        <v>0</v>
      </c>
      <c r="G151" s="149"/>
      <c r="H151" s="232">
        <v>0</v>
      </c>
      <c r="I151" s="240">
        <v>0</v>
      </c>
      <c r="J151" s="240">
        <v>0</v>
      </c>
      <c r="K151" s="149"/>
    </row>
    <row r="152" spans="2:11" ht="15.75" customHeight="1">
      <c r="B152" s="474"/>
      <c r="C152" s="138" t="s">
        <v>530</v>
      </c>
      <c r="D152" s="234">
        <v>0</v>
      </c>
      <c r="E152" s="241">
        <v>0</v>
      </c>
      <c r="F152" s="241">
        <v>0</v>
      </c>
      <c r="G152" s="150"/>
      <c r="H152" s="234">
        <v>0</v>
      </c>
      <c r="I152" s="241">
        <v>0</v>
      </c>
      <c r="J152" s="241">
        <v>0</v>
      </c>
      <c r="K152" s="150"/>
    </row>
    <row r="153" spans="2:11" ht="15.75" customHeight="1">
      <c r="B153" s="474"/>
      <c r="C153" s="138" t="s">
        <v>531</v>
      </c>
      <c r="D153" s="234">
        <v>0</v>
      </c>
      <c r="E153" s="241">
        <v>0</v>
      </c>
      <c r="F153" s="241">
        <v>0</v>
      </c>
      <c r="G153" s="150"/>
      <c r="H153" s="234">
        <v>0</v>
      </c>
      <c r="I153" s="241">
        <v>0</v>
      </c>
      <c r="J153" s="241">
        <v>0</v>
      </c>
      <c r="K153" s="150"/>
    </row>
    <row r="154" spans="2:11" ht="15.75" customHeight="1">
      <c r="B154" s="474"/>
      <c r="C154" s="138" t="s">
        <v>532</v>
      </c>
      <c r="D154" s="234">
        <v>0</v>
      </c>
      <c r="E154" s="241">
        <v>0</v>
      </c>
      <c r="F154" s="241">
        <v>0</v>
      </c>
      <c r="G154" s="150"/>
      <c r="H154" s="234">
        <v>0</v>
      </c>
      <c r="I154" s="241">
        <v>0</v>
      </c>
      <c r="J154" s="241">
        <v>0</v>
      </c>
      <c r="K154" s="150"/>
    </row>
    <row r="155" spans="2:11" ht="15.75" customHeight="1">
      <c r="B155" s="474"/>
      <c r="C155" s="138" t="s">
        <v>533</v>
      </c>
      <c r="D155" s="234">
        <v>0</v>
      </c>
      <c r="E155" s="241">
        <v>0</v>
      </c>
      <c r="F155" s="241">
        <v>0</v>
      </c>
      <c r="G155" s="150"/>
      <c r="H155" s="234">
        <v>0</v>
      </c>
      <c r="I155" s="241">
        <v>0</v>
      </c>
      <c r="J155" s="241">
        <v>0</v>
      </c>
      <c r="K155" s="150"/>
    </row>
    <row r="156" spans="2:11" ht="15.75" customHeight="1">
      <c r="B156" s="474"/>
      <c r="C156" s="138" t="s">
        <v>534</v>
      </c>
      <c r="D156" s="234">
        <v>0</v>
      </c>
      <c r="E156" s="241">
        <v>0</v>
      </c>
      <c r="F156" s="241">
        <v>0</v>
      </c>
      <c r="G156" s="150"/>
      <c r="H156" s="234">
        <v>0</v>
      </c>
      <c r="I156" s="241">
        <v>0</v>
      </c>
      <c r="J156" s="241">
        <v>0</v>
      </c>
      <c r="K156" s="150"/>
    </row>
    <row r="157" spans="2:11" ht="15.75" customHeight="1">
      <c r="B157" s="474"/>
      <c r="C157" s="138" t="s">
        <v>535</v>
      </c>
      <c r="D157" s="234">
        <v>0</v>
      </c>
      <c r="E157" s="241">
        <v>0</v>
      </c>
      <c r="F157" s="241">
        <v>0</v>
      </c>
      <c r="G157" s="150"/>
      <c r="H157" s="234">
        <v>0</v>
      </c>
      <c r="I157" s="241">
        <v>0</v>
      </c>
      <c r="J157" s="241">
        <v>0</v>
      </c>
      <c r="K157" s="150"/>
    </row>
    <row r="158" spans="2:11" ht="15.75" customHeight="1">
      <c r="B158" s="474"/>
      <c r="C158" s="140" t="s">
        <v>536</v>
      </c>
      <c r="D158" s="234">
        <v>0</v>
      </c>
      <c r="E158" s="241">
        <v>0</v>
      </c>
      <c r="F158" s="241">
        <v>0</v>
      </c>
      <c r="G158" s="150"/>
      <c r="H158" s="234">
        <v>0</v>
      </c>
      <c r="I158" s="241">
        <v>0</v>
      </c>
      <c r="J158" s="241">
        <v>0</v>
      </c>
      <c r="K158" s="150"/>
    </row>
    <row r="159" spans="2:11" ht="15.75" customHeight="1">
      <c r="B159" s="474"/>
      <c r="C159" s="138" t="s">
        <v>537</v>
      </c>
      <c r="D159" s="234">
        <v>0</v>
      </c>
      <c r="E159" s="241">
        <v>0</v>
      </c>
      <c r="F159" s="241">
        <v>0</v>
      </c>
      <c r="G159" s="150"/>
      <c r="H159" s="234">
        <v>0</v>
      </c>
      <c r="I159" s="241">
        <v>0</v>
      </c>
      <c r="J159" s="241">
        <v>0</v>
      </c>
      <c r="K159" s="150"/>
    </row>
    <row r="160" spans="2:11" ht="15.75" customHeight="1">
      <c r="B160" s="474"/>
      <c r="C160" s="140" t="s">
        <v>536</v>
      </c>
      <c r="D160" s="234">
        <v>0</v>
      </c>
      <c r="E160" s="241">
        <v>0</v>
      </c>
      <c r="F160" s="241">
        <v>0</v>
      </c>
      <c r="G160" s="150"/>
      <c r="H160" s="234">
        <v>0</v>
      </c>
      <c r="I160" s="241">
        <v>0</v>
      </c>
      <c r="J160" s="241">
        <v>0</v>
      </c>
      <c r="K160" s="150"/>
    </row>
    <row r="161" spans="2:11" ht="15.75" customHeight="1">
      <c r="B161" s="474"/>
      <c r="C161" s="138" t="s">
        <v>538</v>
      </c>
      <c r="D161" s="234">
        <v>0</v>
      </c>
      <c r="E161" s="241">
        <v>0</v>
      </c>
      <c r="F161" s="241">
        <v>0</v>
      </c>
      <c r="G161" s="150"/>
      <c r="H161" s="234">
        <v>0</v>
      </c>
      <c r="I161" s="241">
        <v>0</v>
      </c>
      <c r="J161" s="241">
        <v>0</v>
      </c>
      <c r="K161" s="150"/>
    </row>
    <row r="162" spans="2:11" ht="15.75" customHeight="1">
      <c r="B162" s="474"/>
      <c r="C162" s="140" t="s">
        <v>536</v>
      </c>
      <c r="D162" s="234">
        <v>0</v>
      </c>
      <c r="E162" s="241">
        <v>0</v>
      </c>
      <c r="F162" s="241">
        <v>0</v>
      </c>
      <c r="G162" s="150"/>
      <c r="H162" s="234">
        <v>0</v>
      </c>
      <c r="I162" s="241">
        <v>0</v>
      </c>
      <c r="J162" s="241">
        <v>0</v>
      </c>
      <c r="K162" s="150"/>
    </row>
    <row r="163" spans="2:11" ht="15.75" customHeight="1">
      <c r="B163" s="474"/>
      <c r="C163" s="138" t="s">
        <v>539</v>
      </c>
      <c r="D163" s="234">
        <v>0</v>
      </c>
      <c r="E163" s="241">
        <v>0</v>
      </c>
      <c r="F163" s="241">
        <v>0</v>
      </c>
      <c r="G163" s="242">
        <v>0</v>
      </c>
      <c r="H163" s="234">
        <v>0</v>
      </c>
      <c r="I163" s="241">
        <v>0</v>
      </c>
      <c r="J163" s="241">
        <v>0</v>
      </c>
      <c r="K163" s="242">
        <v>0</v>
      </c>
    </row>
    <row r="164" spans="2:11" ht="15.75" customHeight="1">
      <c r="B164" s="474"/>
      <c r="C164" s="138" t="s">
        <v>540</v>
      </c>
      <c r="D164" s="234">
        <v>0</v>
      </c>
      <c r="E164" s="241">
        <v>0</v>
      </c>
      <c r="F164" s="241">
        <v>0</v>
      </c>
      <c r="G164" s="150"/>
      <c r="H164" s="234">
        <v>0</v>
      </c>
      <c r="I164" s="241">
        <v>0</v>
      </c>
      <c r="J164" s="241">
        <v>0</v>
      </c>
      <c r="K164" s="150"/>
    </row>
    <row r="165" spans="2:11" ht="15.75" customHeight="1">
      <c r="B165" s="474"/>
      <c r="C165" s="138" t="s">
        <v>541</v>
      </c>
      <c r="D165" s="234">
        <v>0</v>
      </c>
      <c r="E165" s="241">
        <v>0</v>
      </c>
      <c r="F165" s="241">
        <v>0</v>
      </c>
      <c r="G165" s="150"/>
      <c r="H165" s="234">
        <v>0</v>
      </c>
      <c r="I165" s="241">
        <v>0</v>
      </c>
      <c r="J165" s="241">
        <v>0</v>
      </c>
      <c r="K165" s="150"/>
    </row>
    <row r="166" spans="2:11" ht="15.75" customHeight="1">
      <c r="B166" s="474"/>
      <c r="C166" s="138" t="s">
        <v>542</v>
      </c>
      <c r="D166" s="234">
        <v>0</v>
      </c>
      <c r="E166" s="241">
        <v>0</v>
      </c>
      <c r="F166" s="241">
        <v>0</v>
      </c>
      <c r="G166" s="150"/>
      <c r="H166" s="234">
        <v>0</v>
      </c>
      <c r="I166" s="241">
        <v>0</v>
      </c>
      <c r="J166" s="241">
        <v>0</v>
      </c>
      <c r="K166" s="150"/>
    </row>
    <row r="167" spans="2:11" ht="15.75" customHeight="1">
      <c r="B167" s="474"/>
      <c r="C167" s="138" t="s">
        <v>543</v>
      </c>
      <c r="D167" s="234">
        <v>0</v>
      </c>
      <c r="E167" s="241">
        <v>0</v>
      </c>
      <c r="F167" s="241">
        <v>0</v>
      </c>
      <c r="G167" s="150"/>
      <c r="H167" s="234">
        <v>0</v>
      </c>
      <c r="I167" s="241">
        <v>0</v>
      </c>
      <c r="J167" s="241">
        <v>0</v>
      </c>
      <c r="K167" s="150"/>
    </row>
    <row r="168" spans="2:11" ht="15.75" customHeight="1">
      <c r="B168" s="474"/>
      <c r="C168" s="138" t="s">
        <v>544</v>
      </c>
      <c r="D168" s="234">
        <v>0</v>
      </c>
      <c r="E168" s="241">
        <v>0</v>
      </c>
      <c r="F168" s="241">
        <v>0</v>
      </c>
      <c r="G168" s="150"/>
      <c r="H168" s="234">
        <v>0</v>
      </c>
      <c r="I168" s="241">
        <v>0</v>
      </c>
      <c r="J168" s="241">
        <v>0</v>
      </c>
      <c r="K168" s="150"/>
    </row>
    <row r="169" spans="2:11" ht="15.75" customHeight="1">
      <c r="B169" s="474"/>
      <c r="C169" s="138" t="s">
        <v>545</v>
      </c>
      <c r="D169" s="151"/>
      <c r="E169" s="152"/>
      <c r="F169" s="152"/>
      <c r="G169" s="150"/>
      <c r="H169" s="151"/>
      <c r="I169" s="152"/>
      <c r="J169" s="152"/>
      <c r="K169" s="150"/>
    </row>
    <row r="170" spans="2:11" ht="15.75" customHeight="1" thickBot="1">
      <c r="B170" s="474"/>
      <c r="C170" s="142" t="s">
        <v>546</v>
      </c>
      <c r="D170" s="234">
        <v>0</v>
      </c>
      <c r="E170" s="241">
        <v>0</v>
      </c>
      <c r="F170" s="241">
        <v>0</v>
      </c>
      <c r="G170" s="150"/>
      <c r="H170" s="234">
        <v>0</v>
      </c>
      <c r="I170" s="241">
        <v>0</v>
      </c>
      <c r="J170" s="241">
        <v>0</v>
      </c>
      <c r="K170" s="150"/>
    </row>
    <row r="171" spans="2:11" ht="18" customHeight="1" thickBot="1">
      <c r="B171" s="475"/>
      <c r="C171" s="344" t="s">
        <v>550</v>
      </c>
      <c r="D171" s="153"/>
      <c r="E171" s="154"/>
      <c r="F171" s="154"/>
      <c r="G171" s="243">
        <v>0</v>
      </c>
      <c r="H171" s="153"/>
      <c r="I171" s="154"/>
      <c r="J171" s="154"/>
      <c r="K171" s="243">
        <v>0</v>
      </c>
    </row>
    <row r="172" spans="2:11" ht="14.25">
      <c r="B172" s="147" t="s">
        <v>548</v>
      </c>
    </row>
    <row r="173" spans="2:11" ht="14.25">
      <c r="B173" s="147" t="s">
        <v>551</v>
      </c>
    </row>
    <row r="174" spans="2:11" ht="15" thickBot="1"/>
    <row r="175" spans="2:11" ht="32.25" customHeight="1" thickBot="1">
      <c r="B175" s="130"/>
      <c r="C175" s="134"/>
      <c r="D175" s="480" t="s">
        <v>523</v>
      </c>
      <c r="E175" s="481"/>
      <c r="F175" s="481"/>
      <c r="G175" s="481"/>
      <c r="H175" s="481"/>
      <c r="I175" s="481"/>
      <c r="J175" s="481"/>
      <c r="K175" s="482"/>
    </row>
    <row r="176" spans="2:11" ht="32.25" customHeight="1" thickBot="1">
      <c r="B176" s="130"/>
      <c r="C176" s="134"/>
      <c r="D176" s="480" t="s">
        <v>261</v>
      </c>
      <c r="E176" s="481"/>
      <c r="F176" s="481"/>
      <c r="G176" s="482"/>
      <c r="H176" s="480" t="s">
        <v>262</v>
      </c>
      <c r="I176" s="481"/>
      <c r="J176" s="481"/>
      <c r="K176" s="482"/>
    </row>
    <row r="177" spans="2:11" ht="51" customHeight="1">
      <c r="B177" s="135"/>
      <c r="C177" s="134"/>
      <c r="D177" s="476" t="s">
        <v>524</v>
      </c>
      <c r="E177" s="478" t="s">
        <v>525</v>
      </c>
      <c r="F177" s="469" t="s">
        <v>526</v>
      </c>
      <c r="G177" s="471" t="s">
        <v>549</v>
      </c>
      <c r="H177" s="476" t="s">
        <v>524</v>
      </c>
      <c r="I177" s="478" t="s">
        <v>525</v>
      </c>
      <c r="J177" s="469" t="s">
        <v>526</v>
      </c>
      <c r="K177" s="471" t="s">
        <v>549</v>
      </c>
    </row>
    <row r="178" spans="2:11" ht="33" customHeight="1" thickBot="1">
      <c r="B178" s="132">
        <v>6</v>
      </c>
      <c r="C178" s="342" t="s">
        <v>260</v>
      </c>
      <c r="D178" s="477"/>
      <c r="E178" s="479"/>
      <c r="F178" s="470"/>
      <c r="G178" s="472"/>
      <c r="H178" s="477"/>
      <c r="I178" s="479"/>
      <c r="J178" s="470"/>
      <c r="K178" s="472"/>
    </row>
    <row r="179" spans="2:11" ht="15.75" customHeight="1">
      <c r="B179" s="473" t="s">
        <v>627</v>
      </c>
      <c r="C179" s="136" t="s">
        <v>529</v>
      </c>
      <c r="D179" s="232">
        <v>0</v>
      </c>
      <c r="E179" s="240">
        <v>0</v>
      </c>
      <c r="F179" s="240">
        <v>0</v>
      </c>
      <c r="G179" s="149"/>
      <c r="H179" s="232">
        <v>0</v>
      </c>
      <c r="I179" s="240">
        <v>0</v>
      </c>
      <c r="J179" s="240">
        <v>0</v>
      </c>
      <c r="K179" s="149"/>
    </row>
    <row r="180" spans="2:11" ht="15.75" customHeight="1">
      <c r="B180" s="474"/>
      <c r="C180" s="138" t="s">
        <v>530</v>
      </c>
      <c r="D180" s="234">
        <v>0</v>
      </c>
      <c r="E180" s="241">
        <v>0</v>
      </c>
      <c r="F180" s="241">
        <v>0</v>
      </c>
      <c r="G180" s="150"/>
      <c r="H180" s="234">
        <v>0</v>
      </c>
      <c r="I180" s="241">
        <v>0</v>
      </c>
      <c r="J180" s="241">
        <v>0</v>
      </c>
      <c r="K180" s="150"/>
    </row>
    <row r="181" spans="2:11" ht="15.75" customHeight="1">
      <c r="B181" s="474"/>
      <c r="C181" s="138" t="s">
        <v>531</v>
      </c>
      <c r="D181" s="234">
        <v>0</v>
      </c>
      <c r="E181" s="241">
        <v>0</v>
      </c>
      <c r="F181" s="241">
        <v>0</v>
      </c>
      <c r="G181" s="150"/>
      <c r="H181" s="234">
        <v>0</v>
      </c>
      <c r="I181" s="241">
        <v>0</v>
      </c>
      <c r="J181" s="241">
        <v>0</v>
      </c>
      <c r="K181" s="150"/>
    </row>
    <row r="182" spans="2:11" ht="15.75" customHeight="1">
      <c r="B182" s="474"/>
      <c r="C182" s="138" t="s">
        <v>532</v>
      </c>
      <c r="D182" s="234">
        <v>0</v>
      </c>
      <c r="E182" s="241">
        <v>0</v>
      </c>
      <c r="F182" s="241">
        <v>0</v>
      </c>
      <c r="G182" s="150"/>
      <c r="H182" s="234">
        <v>0</v>
      </c>
      <c r="I182" s="241">
        <v>0</v>
      </c>
      <c r="J182" s="241">
        <v>0</v>
      </c>
      <c r="K182" s="150"/>
    </row>
    <row r="183" spans="2:11" ht="15.75" customHeight="1">
      <c r="B183" s="474"/>
      <c r="C183" s="138" t="s">
        <v>533</v>
      </c>
      <c r="D183" s="234">
        <v>0</v>
      </c>
      <c r="E183" s="241">
        <v>0</v>
      </c>
      <c r="F183" s="241">
        <v>0</v>
      </c>
      <c r="G183" s="150"/>
      <c r="H183" s="234">
        <v>0</v>
      </c>
      <c r="I183" s="241">
        <v>0</v>
      </c>
      <c r="J183" s="241">
        <v>0</v>
      </c>
      <c r="K183" s="150"/>
    </row>
    <row r="184" spans="2:11" ht="15.75" customHeight="1">
      <c r="B184" s="474"/>
      <c r="C184" s="138" t="s">
        <v>534</v>
      </c>
      <c r="D184" s="234">
        <v>0</v>
      </c>
      <c r="E184" s="241">
        <v>0</v>
      </c>
      <c r="F184" s="241">
        <v>0</v>
      </c>
      <c r="G184" s="150"/>
      <c r="H184" s="234">
        <v>0</v>
      </c>
      <c r="I184" s="241">
        <v>0</v>
      </c>
      <c r="J184" s="241">
        <v>0</v>
      </c>
      <c r="K184" s="150"/>
    </row>
    <row r="185" spans="2:11" ht="15.75" customHeight="1">
      <c r="B185" s="474"/>
      <c r="C185" s="138" t="s">
        <v>535</v>
      </c>
      <c r="D185" s="234">
        <v>0</v>
      </c>
      <c r="E185" s="241">
        <v>0</v>
      </c>
      <c r="F185" s="241">
        <v>0</v>
      </c>
      <c r="G185" s="150"/>
      <c r="H185" s="234">
        <v>0</v>
      </c>
      <c r="I185" s="241">
        <v>0</v>
      </c>
      <c r="J185" s="241">
        <v>0</v>
      </c>
      <c r="K185" s="150"/>
    </row>
    <row r="186" spans="2:11" ht="15.75" customHeight="1">
      <c r="B186" s="474"/>
      <c r="C186" s="140" t="s">
        <v>536</v>
      </c>
      <c r="D186" s="234">
        <v>0</v>
      </c>
      <c r="E186" s="241">
        <v>0</v>
      </c>
      <c r="F186" s="241">
        <v>0</v>
      </c>
      <c r="G186" s="150"/>
      <c r="H186" s="234">
        <v>0</v>
      </c>
      <c r="I186" s="241">
        <v>0</v>
      </c>
      <c r="J186" s="241">
        <v>0</v>
      </c>
      <c r="K186" s="150"/>
    </row>
    <row r="187" spans="2:11" ht="15.75" customHeight="1">
      <c r="B187" s="474"/>
      <c r="C187" s="138" t="s">
        <v>537</v>
      </c>
      <c r="D187" s="234">
        <v>0</v>
      </c>
      <c r="E187" s="241">
        <v>0</v>
      </c>
      <c r="F187" s="241">
        <v>0</v>
      </c>
      <c r="G187" s="150"/>
      <c r="H187" s="234">
        <v>0</v>
      </c>
      <c r="I187" s="241">
        <v>0</v>
      </c>
      <c r="J187" s="241">
        <v>0</v>
      </c>
      <c r="K187" s="150"/>
    </row>
    <row r="188" spans="2:11" ht="15.75" customHeight="1">
      <c r="B188" s="474"/>
      <c r="C188" s="140" t="s">
        <v>536</v>
      </c>
      <c r="D188" s="234">
        <v>0</v>
      </c>
      <c r="E188" s="241">
        <v>0</v>
      </c>
      <c r="F188" s="241">
        <v>0</v>
      </c>
      <c r="G188" s="150"/>
      <c r="H188" s="234">
        <v>0</v>
      </c>
      <c r="I188" s="241">
        <v>0</v>
      </c>
      <c r="J188" s="241">
        <v>0</v>
      </c>
      <c r="K188" s="150"/>
    </row>
    <row r="189" spans="2:11" ht="15.75" customHeight="1">
      <c r="B189" s="474"/>
      <c r="C189" s="138" t="s">
        <v>538</v>
      </c>
      <c r="D189" s="234">
        <v>0</v>
      </c>
      <c r="E189" s="241">
        <v>0</v>
      </c>
      <c r="F189" s="241">
        <v>0</v>
      </c>
      <c r="G189" s="150"/>
      <c r="H189" s="234">
        <v>0</v>
      </c>
      <c r="I189" s="241">
        <v>0</v>
      </c>
      <c r="J189" s="241">
        <v>0</v>
      </c>
      <c r="K189" s="150"/>
    </row>
    <row r="190" spans="2:11" ht="15.75" customHeight="1">
      <c r="B190" s="474"/>
      <c r="C190" s="140" t="s">
        <v>536</v>
      </c>
      <c r="D190" s="234">
        <v>0</v>
      </c>
      <c r="E190" s="241">
        <v>0</v>
      </c>
      <c r="F190" s="241">
        <v>0</v>
      </c>
      <c r="G190" s="150"/>
      <c r="H190" s="234">
        <v>0</v>
      </c>
      <c r="I190" s="241">
        <v>0</v>
      </c>
      <c r="J190" s="241">
        <v>0</v>
      </c>
      <c r="K190" s="150"/>
    </row>
    <row r="191" spans="2:11" ht="15.75" customHeight="1">
      <c r="B191" s="474"/>
      <c r="C191" s="138" t="s">
        <v>539</v>
      </c>
      <c r="D191" s="234">
        <v>0</v>
      </c>
      <c r="E191" s="241">
        <v>0</v>
      </c>
      <c r="F191" s="241">
        <v>0</v>
      </c>
      <c r="G191" s="242">
        <v>0</v>
      </c>
      <c r="H191" s="234">
        <v>0</v>
      </c>
      <c r="I191" s="241">
        <v>0</v>
      </c>
      <c r="J191" s="241">
        <v>0</v>
      </c>
      <c r="K191" s="242">
        <v>0</v>
      </c>
    </row>
    <row r="192" spans="2:11" ht="15.75" customHeight="1">
      <c r="B192" s="474"/>
      <c r="C192" s="138" t="s">
        <v>540</v>
      </c>
      <c r="D192" s="234">
        <v>0</v>
      </c>
      <c r="E192" s="241">
        <v>0</v>
      </c>
      <c r="F192" s="241">
        <v>0</v>
      </c>
      <c r="G192" s="150"/>
      <c r="H192" s="234">
        <v>0</v>
      </c>
      <c r="I192" s="241">
        <v>0</v>
      </c>
      <c r="J192" s="241">
        <v>0</v>
      </c>
      <c r="K192" s="150"/>
    </row>
    <row r="193" spans="2:11" ht="15.75" customHeight="1">
      <c r="B193" s="474"/>
      <c r="C193" s="138" t="s">
        <v>541</v>
      </c>
      <c r="D193" s="234">
        <v>0</v>
      </c>
      <c r="E193" s="241">
        <v>0</v>
      </c>
      <c r="F193" s="241">
        <v>0</v>
      </c>
      <c r="G193" s="150"/>
      <c r="H193" s="234">
        <v>0</v>
      </c>
      <c r="I193" s="241">
        <v>0</v>
      </c>
      <c r="J193" s="241">
        <v>0</v>
      </c>
      <c r="K193" s="150"/>
    </row>
    <row r="194" spans="2:11" ht="15.75" customHeight="1">
      <c r="B194" s="474"/>
      <c r="C194" s="138" t="s">
        <v>542</v>
      </c>
      <c r="D194" s="234">
        <v>0</v>
      </c>
      <c r="E194" s="241">
        <v>0</v>
      </c>
      <c r="F194" s="241">
        <v>0</v>
      </c>
      <c r="G194" s="150"/>
      <c r="H194" s="234">
        <v>0</v>
      </c>
      <c r="I194" s="241">
        <v>0</v>
      </c>
      <c r="J194" s="241">
        <v>0</v>
      </c>
      <c r="K194" s="150"/>
    </row>
    <row r="195" spans="2:11" ht="15.75" customHeight="1">
      <c r="B195" s="474"/>
      <c r="C195" s="138" t="s">
        <v>543</v>
      </c>
      <c r="D195" s="234">
        <v>0</v>
      </c>
      <c r="E195" s="241">
        <v>0</v>
      </c>
      <c r="F195" s="241">
        <v>0</v>
      </c>
      <c r="G195" s="150"/>
      <c r="H195" s="234">
        <v>0</v>
      </c>
      <c r="I195" s="241">
        <v>0</v>
      </c>
      <c r="J195" s="241">
        <v>0</v>
      </c>
      <c r="K195" s="150"/>
    </row>
    <row r="196" spans="2:11" ht="15.75" customHeight="1">
      <c r="B196" s="474"/>
      <c r="C196" s="138" t="s">
        <v>544</v>
      </c>
      <c r="D196" s="234">
        <v>0</v>
      </c>
      <c r="E196" s="241">
        <v>0</v>
      </c>
      <c r="F196" s="241">
        <v>0</v>
      </c>
      <c r="G196" s="150"/>
      <c r="H196" s="234">
        <v>0</v>
      </c>
      <c r="I196" s="241">
        <v>0</v>
      </c>
      <c r="J196" s="241">
        <v>0</v>
      </c>
      <c r="K196" s="150"/>
    </row>
    <row r="197" spans="2:11" ht="15.75" customHeight="1">
      <c r="B197" s="474"/>
      <c r="C197" s="138" t="s">
        <v>545</v>
      </c>
      <c r="D197" s="151"/>
      <c r="E197" s="152"/>
      <c r="F197" s="152"/>
      <c r="G197" s="150"/>
      <c r="H197" s="151"/>
      <c r="I197" s="152"/>
      <c r="J197" s="152"/>
      <c r="K197" s="150"/>
    </row>
    <row r="198" spans="2:11" ht="15.75" customHeight="1" thickBot="1">
      <c r="B198" s="474"/>
      <c r="C198" s="142" t="s">
        <v>546</v>
      </c>
      <c r="D198" s="234">
        <v>0</v>
      </c>
      <c r="E198" s="241">
        <v>0</v>
      </c>
      <c r="F198" s="241">
        <v>0</v>
      </c>
      <c r="G198" s="150"/>
      <c r="H198" s="234">
        <v>0</v>
      </c>
      <c r="I198" s="241">
        <v>0</v>
      </c>
      <c r="J198" s="241">
        <v>0</v>
      </c>
      <c r="K198" s="150"/>
    </row>
    <row r="199" spans="2:11" ht="18" customHeight="1" thickBot="1">
      <c r="B199" s="475"/>
      <c r="C199" s="344" t="s">
        <v>550</v>
      </c>
      <c r="D199" s="153"/>
      <c r="E199" s="154"/>
      <c r="F199" s="154"/>
      <c r="G199" s="243">
        <v>0</v>
      </c>
      <c r="H199" s="153"/>
      <c r="I199" s="154"/>
      <c r="J199" s="154"/>
      <c r="K199" s="243">
        <v>0</v>
      </c>
    </row>
    <row r="200" spans="2:11" ht="14.25">
      <c r="B200" s="147" t="s">
        <v>548</v>
      </c>
    </row>
    <row r="201" spans="2:11" ht="14.25">
      <c r="B201" s="147" t="s">
        <v>551</v>
      </c>
    </row>
    <row r="202" spans="2:11" ht="15" thickBot="1"/>
    <row r="203" spans="2:11" ht="32.25" customHeight="1" thickBot="1">
      <c r="B203" s="130"/>
      <c r="C203" s="134"/>
      <c r="D203" s="480" t="s">
        <v>523</v>
      </c>
      <c r="E203" s="481"/>
      <c r="F203" s="481"/>
      <c r="G203" s="481"/>
      <c r="H203" s="481"/>
      <c r="I203" s="481"/>
      <c r="J203" s="481"/>
      <c r="K203" s="482"/>
    </row>
    <row r="204" spans="2:11" ht="32.25" customHeight="1" thickBot="1">
      <c r="B204" s="130"/>
      <c r="C204" s="134"/>
      <c r="D204" s="480" t="s">
        <v>261</v>
      </c>
      <c r="E204" s="481"/>
      <c r="F204" s="481"/>
      <c r="G204" s="482"/>
      <c r="H204" s="480" t="s">
        <v>262</v>
      </c>
      <c r="I204" s="481"/>
      <c r="J204" s="481"/>
      <c r="K204" s="482"/>
    </row>
    <row r="205" spans="2:11" ht="51" customHeight="1">
      <c r="B205" s="135"/>
      <c r="C205" s="134"/>
      <c r="D205" s="476" t="s">
        <v>524</v>
      </c>
      <c r="E205" s="478" t="s">
        <v>525</v>
      </c>
      <c r="F205" s="469" t="s">
        <v>526</v>
      </c>
      <c r="G205" s="471" t="s">
        <v>549</v>
      </c>
      <c r="H205" s="476" t="s">
        <v>524</v>
      </c>
      <c r="I205" s="478" t="s">
        <v>525</v>
      </c>
      <c r="J205" s="469" t="s">
        <v>526</v>
      </c>
      <c r="K205" s="471" t="s">
        <v>549</v>
      </c>
    </row>
    <row r="206" spans="2:11" ht="33" customHeight="1" thickBot="1">
      <c r="B206" s="132">
        <v>7</v>
      </c>
      <c r="C206" s="342" t="s">
        <v>260</v>
      </c>
      <c r="D206" s="477"/>
      <c r="E206" s="479"/>
      <c r="F206" s="470"/>
      <c r="G206" s="472"/>
      <c r="H206" s="477"/>
      <c r="I206" s="479"/>
      <c r="J206" s="470"/>
      <c r="K206" s="472"/>
    </row>
    <row r="207" spans="2:11" ht="15.75" customHeight="1">
      <c r="B207" s="473" t="s">
        <v>628</v>
      </c>
      <c r="C207" s="136" t="s">
        <v>529</v>
      </c>
      <c r="D207" s="232">
        <v>0</v>
      </c>
      <c r="E207" s="240">
        <v>0</v>
      </c>
      <c r="F207" s="240">
        <v>0</v>
      </c>
      <c r="G207" s="149"/>
      <c r="H207" s="232">
        <v>0</v>
      </c>
      <c r="I207" s="240">
        <v>0</v>
      </c>
      <c r="J207" s="240">
        <v>0</v>
      </c>
      <c r="K207" s="149"/>
    </row>
    <row r="208" spans="2:11" ht="15.75" customHeight="1">
      <c r="B208" s="474"/>
      <c r="C208" s="138" t="s">
        <v>530</v>
      </c>
      <c r="D208" s="234">
        <v>0</v>
      </c>
      <c r="E208" s="241">
        <v>0</v>
      </c>
      <c r="F208" s="241">
        <v>0</v>
      </c>
      <c r="G208" s="150"/>
      <c r="H208" s="234">
        <v>0</v>
      </c>
      <c r="I208" s="241">
        <v>0</v>
      </c>
      <c r="J208" s="241">
        <v>0</v>
      </c>
      <c r="K208" s="150"/>
    </row>
    <row r="209" spans="2:11" ht="15.75" customHeight="1">
      <c r="B209" s="474"/>
      <c r="C209" s="138" t="s">
        <v>531</v>
      </c>
      <c r="D209" s="234">
        <v>0</v>
      </c>
      <c r="E209" s="241">
        <v>0</v>
      </c>
      <c r="F209" s="241">
        <v>0</v>
      </c>
      <c r="G209" s="150"/>
      <c r="H209" s="234">
        <v>0</v>
      </c>
      <c r="I209" s="241">
        <v>0</v>
      </c>
      <c r="J209" s="241">
        <v>0</v>
      </c>
      <c r="K209" s="150"/>
    </row>
    <row r="210" spans="2:11" ht="15.75" customHeight="1">
      <c r="B210" s="474"/>
      <c r="C210" s="138" t="s">
        <v>532</v>
      </c>
      <c r="D210" s="234">
        <v>0</v>
      </c>
      <c r="E210" s="241">
        <v>0</v>
      </c>
      <c r="F210" s="241">
        <v>0</v>
      </c>
      <c r="G210" s="150"/>
      <c r="H210" s="234">
        <v>0</v>
      </c>
      <c r="I210" s="241">
        <v>0</v>
      </c>
      <c r="J210" s="241">
        <v>0</v>
      </c>
      <c r="K210" s="150"/>
    </row>
    <row r="211" spans="2:11" ht="15.75" customHeight="1">
      <c r="B211" s="474"/>
      <c r="C211" s="138" t="s">
        <v>533</v>
      </c>
      <c r="D211" s="234">
        <v>0</v>
      </c>
      <c r="E211" s="241">
        <v>0</v>
      </c>
      <c r="F211" s="241">
        <v>0</v>
      </c>
      <c r="G211" s="150"/>
      <c r="H211" s="234">
        <v>0</v>
      </c>
      <c r="I211" s="241">
        <v>0</v>
      </c>
      <c r="J211" s="241">
        <v>0</v>
      </c>
      <c r="K211" s="150"/>
    </row>
    <row r="212" spans="2:11" ht="15.75" customHeight="1">
      <c r="B212" s="474"/>
      <c r="C212" s="138" t="s">
        <v>534</v>
      </c>
      <c r="D212" s="234">
        <v>0</v>
      </c>
      <c r="E212" s="241">
        <v>0</v>
      </c>
      <c r="F212" s="241">
        <v>0</v>
      </c>
      <c r="G212" s="150"/>
      <c r="H212" s="234">
        <v>0</v>
      </c>
      <c r="I212" s="241">
        <v>0</v>
      </c>
      <c r="J212" s="241">
        <v>0</v>
      </c>
      <c r="K212" s="150"/>
    </row>
    <row r="213" spans="2:11" ht="15.75" customHeight="1">
      <c r="B213" s="474"/>
      <c r="C213" s="138" t="s">
        <v>535</v>
      </c>
      <c r="D213" s="234">
        <v>0</v>
      </c>
      <c r="E213" s="241">
        <v>0</v>
      </c>
      <c r="F213" s="241">
        <v>0</v>
      </c>
      <c r="G213" s="150"/>
      <c r="H213" s="234">
        <v>0</v>
      </c>
      <c r="I213" s="241">
        <v>0</v>
      </c>
      <c r="J213" s="241">
        <v>0</v>
      </c>
      <c r="K213" s="150"/>
    </row>
    <row r="214" spans="2:11" ht="15.75" customHeight="1">
      <c r="B214" s="474"/>
      <c r="C214" s="140" t="s">
        <v>536</v>
      </c>
      <c r="D214" s="234">
        <v>0</v>
      </c>
      <c r="E214" s="241">
        <v>0</v>
      </c>
      <c r="F214" s="241">
        <v>0</v>
      </c>
      <c r="G214" s="150"/>
      <c r="H214" s="234">
        <v>0</v>
      </c>
      <c r="I214" s="241">
        <v>0</v>
      </c>
      <c r="J214" s="241">
        <v>0</v>
      </c>
      <c r="K214" s="150"/>
    </row>
    <row r="215" spans="2:11" ht="15.75" customHeight="1">
      <c r="B215" s="474"/>
      <c r="C215" s="138" t="s">
        <v>537</v>
      </c>
      <c r="D215" s="234">
        <v>0</v>
      </c>
      <c r="E215" s="241">
        <v>0</v>
      </c>
      <c r="F215" s="241">
        <v>0</v>
      </c>
      <c r="G215" s="150"/>
      <c r="H215" s="234">
        <v>0</v>
      </c>
      <c r="I215" s="241">
        <v>0</v>
      </c>
      <c r="J215" s="241">
        <v>0</v>
      </c>
      <c r="K215" s="150"/>
    </row>
    <row r="216" spans="2:11" ht="15.75" customHeight="1">
      <c r="B216" s="474"/>
      <c r="C216" s="140" t="s">
        <v>536</v>
      </c>
      <c r="D216" s="234">
        <v>0</v>
      </c>
      <c r="E216" s="241">
        <v>0</v>
      </c>
      <c r="F216" s="241">
        <v>0</v>
      </c>
      <c r="G216" s="150"/>
      <c r="H216" s="234">
        <v>0</v>
      </c>
      <c r="I216" s="241">
        <v>0</v>
      </c>
      <c r="J216" s="241">
        <v>0</v>
      </c>
      <c r="K216" s="150"/>
    </row>
    <row r="217" spans="2:11" ht="15.75" customHeight="1">
      <c r="B217" s="474"/>
      <c r="C217" s="138" t="s">
        <v>538</v>
      </c>
      <c r="D217" s="234">
        <v>0</v>
      </c>
      <c r="E217" s="241">
        <v>0</v>
      </c>
      <c r="F217" s="241">
        <v>0</v>
      </c>
      <c r="G217" s="150"/>
      <c r="H217" s="234">
        <v>0</v>
      </c>
      <c r="I217" s="241">
        <v>0</v>
      </c>
      <c r="J217" s="241">
        <v>0</v>
      </c>
      <c r="K217" s="150"/>
    </row>
    <row r="218" spans="2:11" ht="15.75" customHeight="1">
      <c r="B218" s="474"/>
      <c r="C218" s="140" t="s">
        <v>536</v>
      </c>
      <c r="D218" s="234">
        <v>0</v>
      </c>
      <c r="E218" s="241">
        <v>0</v>
      </c>
      <c r="F218" s="241">
        <v>0</v>
      </c>
      <c r="G218" s="150"/>
      <c r="H218" s="234">
        <v>0</v>
      </c>
      <c r="I218" s="241">
        <v>0</v>
      </c>
      <c r="J218" s="241">
        <v>0</v>
      </c>
      <c r="K218" s="150"/>
    </row>
    <row r="219" spans="2:11" ht="15.75" customHeight="1">
      <c r="B219" s="474"/>
      <c r="C219" s="138" t="s">
        <v>539</v>
      </c>
      <c r="D219" s="234">
        <v>0</v>
      </c>
      <c r="E219" s="241">
        <v>0</v>
      </c>
      <c r="F219" s="241">
        <v>0</v>
      </c>
      <c r="G219" s="242">
        <v>0</v>
      </c>
      <c r="H219" s="234">
        <v>0</v>
      </c>
      <c r="I219" s="241">
        <v>0</v>
      </c>
      <c r="J219" s="241">
        <v>0</v>
      </c>
      <c r="K219" s="242">
        <v>0</v>
      </c>
    </row>
    <row r="220" spans="2:11" ht="15.75" customHeight="1">
      <c r="B220" s="474"/>
      <c r="C220" s="138" t="s">
        <v>540</v>
      </c>
      <c r="D220" s="234">
        <v>0</v>
      </c>
      <c r="E220" s="241">
        <v>0</v>
      </c>
      <c r="F220" s="241">
        <v>0</v>
      </c>
      <c r="G220" s="150"/>
      <c r="H220" s="234">
        <v>0</v>
      </c>
      <c r="I220" s="241">
        <v>0</v>
      </c>
      <c r="J220" s="241">
        <v>0</v>
      </c>
      <c r="K220" s="150"/>
    </row>
    <row r="221" spans="2:11" ht="15.75" customHeight="1">
      <c r="B221" s="474"/>
      <c r="C221" s="138" t="s">
        <v>541</v>
      </c>
      <c r="D221" s="234">
        <v>0</v>
      </c>
      <c r="E221" s="241">
        <v>0</v>
      </c>
      <c r="F221" s="241">
        <v>0</v>
      </c>
      <c r="G221" s="150"/>
      <c r="H221" s="234">
        <v>0</v>
      </c>
      <c r="I221" s="241">
        <v>0</v>
      </c>
      <c r="J221" s="241">
        <v>0</v>
      </c>
      <c r="K221" s="150"/>
    </row>
    <row r="222" spans="2:11" ht="15.75" customHeight="1">
      <c r="B222" s="474"/>
      <c r="C222" s="138" t="s">
        <v>542</v>
      </c>
      <c r="D222" s="234">
        <v>0</v>
      </c>
      <c r="E222" s="241">
        <v>0</v>
      </c>
      <c r="F222" s="241">
        <v>0</v>
      </c>
      <c r="G222" s="150"/>
      <c r="H222" s="234">
        <v>0</v>
      </c>
      <c r="I222" s="241">
        <v>0</v>
      </c>
      <c r="J222" s="241">
        <v>0</v>
      </c>
      <c r="K222" s="150"/>
    </row>
    <row r="223" spans="2:11" ht="15.75" customHeight="1">
      <c r="B223" s="474"/>
      <c r="C223" s="138" t="s">
        <v>543</v>
      </c>
      <c r="D223" s="234">
        <v>0</v>
      </c>
      <c r="E223" s="241">
        <v>0</v>
      </c>
      <c r="F223" s="241">
        <v>0</v>
      </c>
      <c r="G223" s="150"/>
      <c r="H223" s="234">
        <v>0</v>
      </c>
      <c r="I223" s="241">
        <v>0</v>
      </c>
      <c r="J223" s="241">
        <v>0</v>
      </c>
      <c r="K223" s="150"/>
    </row>
    <row r="224" spans="2:11" ht="15.75" customHeight="1">
      <c r="B224" s="474"/>
      <c r="C224" s="138" t="s">
        <v>544</v>
      </c>
      <c r="D224" s="234">
        <v>0</v>
      </c>
      <c r="E224" s="241">
        <v>0</v>
      </c>
      <c r="F224" s="241">
        <v>0</v>
      </c>
      <c r="G224" s="150"/>
      <c r="H224" s="234">
        <v>0</v>
      </c>
      <c r="I224" s="241">
        <v>0</v>
      </c>
      <c r="J224" s="241">
        <v>0</v>
      </c>
      <c r="K224" s="150"/>
    </row>
    <row r="225" spans="2:11" ht="15.75" customHeight="1">
      <c r="B225" s="474"/>
      <c r="C225" s="138" t="s">
        <v>545</v>
      </c>
      <c r="D225" s="151"/>
      <c r="E225" s="152"/>
      <c r="F225" s="152"/>
      <c r="G225" s="150"/>
      <c r="H225" s="151"/>
      <c r="I225" s="152"/>
      <c r="J225" s="152"/>
      <c r="K225" s="150"/>
    </row>
    <row r="226" spans="2:11" ht="15.75" customHeight="1" thickBot="1">
      <c r="B226" s="474"/>
      <c r="C226" s="142" t="s">
        <v>546</v>
      </c>
      <c r="D226" s="234">
        <v>0</v>
      </c>
      <c r="E226" s="241">
        <v>0</v>
      </c>
      <c r="F226" s="241">
        <v>0</v>
      </c>
      <c r="G226" s="150"/>
      <c r="H226" s="234">
        <v>0</v>
      </c>
      <c r="I226" s="241">
        <v>0</v>
      </c>
      <c r="J226" s="241">
        <v>0</v>
      </c>
      <c r="K226" s="150"/>
    </row>
    <row r="227" spans="2:11" ht="18" customHeight="1" thickBot="1">
      <c r="B227" s="475"/>
      <c r="C227" s="344" t="s">
        <v>550</v>
      </c>
      <c r="D227" s="153"/>
      <c r="E227" s="154"/>
      <c r="F227" s="154"/>
      <c r="G227" s="243">
        <v>0</v>
      </c>
      <c r="H227" s="153"/>
      <c r="I227" s="154"/>
      <c r="J227" s="154"/>
      <c r="K227" s="243">
        <v>0</v>
      </c>
    </row>
    <row r="228" spans="2:11" ht="14.25">
      <c r="B228" s="147" t="s">
        <v>548</v>
      </c>
    </row>
    <row r="229" spans="2:11" ht="14.25">
      <c r="B229" s="147" t="s">
        <v>551</v>
      </c>
    </row>
    <row r="230" spans="2:11" ht="15" thickBot="1"/>
    <row r="231" spans="2:11" ht="32.25" customHeight="1" thickBot="1">
      <c r="B231" s="130"/>
      <c r="C231" s="134"/>
      <c r="D231" s="480" t="s">
        <v>523</v>
      </c>
      <c r="E231" s="481"/>
      <c r="F231" s="481"/>
      <c r="G231" s="481"/>
      <c r="H231" s="481"/>
      <c r="I231" s="481"/>
      <c r="J231" s="481"/>
      <c r="K231" s="482"/>
    </row>
    <row r="232" spans="2:11" ht="32.25" customHeight="1" thickBot="1">
      <c r="B232" s="130"/>
      <c r="C232" s="134"/>
      <c r="D232" s="480" t="s">
        <v>261</v>
      </c>
      <c r="E232" s="481"/>
      <c r="F232" s="481"/>
      <c r="G232" s="482"/>
      <c r="H232" s="480" t="s">
        <v>262</v>
      </c>
      <c r="I232" s="481"/>
      <c r="J232" s="481"/>
      <c r="K232" s="482"/>
    </row>
    <row r="233" spans="2:11" ht="51" customHeight="1">
      <c r="B233" s="135"/>
      <c r="C233" s="134"/>
      <c r="D233" s="476" t="s">
        <v>524</v>
      </c>
      <c r="E233" s="478" t="s">
        <v>525</v>
      </c>
      <c r="F233" s="469" t="s">
        <v>526</v>
      </c>
      <c r="G233" s="471" t="s">
        <v>549</v>
      </c>
      <c r="H233" s="476" t="s">
        <v>524</v>
      </c>
      <c r="I233" s="478" t="s">
        <v>525</v>
      </c>
      <c r="J233" s="469" t="s">
        <v>526</v>
      </c>
      <c r="K233" s="471" t="s">
        <v>549</v>
      </c>
    </row>
    <row r="234" spans="2:11" ht="33" customHeight="1" thickBot="1">
      <c r="B234" s="132">
        <v>8</v>
      </c>
      <c r="C234" s="342" t="s">
        <v>260</v>
      </c>
      <c r="D234" s="477"/>
      <c r="E234" s="479"/>
      <c r="F234" s="470"/>
      <c r="G234" s="472"/>
      <c r="H234" s="477"/>
      <c r="I234" s="479"/>
      <c r="J234" s="470"/>
      <c r="K234" s="472"/>
    </row>
    <row r="235" spans="2:11" ht="15.75" customHeight="1">
      <c r="B235" s="473" t="s">
        <v>629</v>
      </c>
      <c r="C235" s="136" t="s">
        <v>529</v>
      </c>
      <c r="D235" s="232">
        <v>0</v>
      </c>
      <c r="E235" s="240">
        <v>0</v>
      </c>
      <c r="F235" s="240">
        <v>0</v>
      </c>
      <c r="G235" s="149"/>
      <c r="H235" s="232">
        <v>0</v>
      </c>
      <c r="I235" s="240">
        <v>0</v>
      </c>
      <c r="J235" s="240">
        <v>0</v>
      </c>
      <c r="K235" s="149"/>
    </row>
    <row r="236" spans="2:11" ht="15.75" customHeight="1">
      <c r="B236" s="474"/>
      <c r="C236" s="138" t="s">
        <v>530</v>
      </c>
      <c r="D236" s="234">
        <v>0</v>
      </c>
      <c r="E236" s="241">
        <v>0</v>
      </c>
      <c r="F236" s="241">
        <v>0</v>
      </c>
      <c r="G236" s="150"/>
      <c r="H236" s="234">
        <v>0</v>
      </c>
      <c r="I236" s="241">
        <v>0</v>
      </c>
      <c r="J236" s="241">
        <v>0</v>
      </c>
      <c r="K236" s="150"/>
    </row>
    <row r="237" spans="2:11" ht="15.75" customHeight="1">
      <c r="B237" s="474"/>
      <c r="C237" s="138" t="s">
        <v>531</v>
      </c>
      <c r="D237" s="234">
        <v>0</v>
      </c>
      <c r="E237" s="241">
        <v>0</v>
      </c>
      <c r="F237" s="241">
        <v>0</v>
      </c>
      <c r="G237" s="150"/>
      <c r="H237" s="234">
        <v>0</v>
      </c>
      <c r="I237" s="241">
        <v>0</v>
      </c>
      <c r="J237" s="241">
        <v>0</v>
      </c>
      <c r="K237" s="150"/>
    </row>
    <row r="238" spans="2:11" ht="15.75" customHeight="1">
      <c r="B238" s="474"/>
      <c r="C238" s="138" t="s">
        <v>532</v>
      </c>
      <c r="D238" s="234">
        <v>0</v>
      </c>
      <c r="E238" s="241">
        <v>0</v>
      </c>
      <c r="F238" s="241">
        <v>0</v>
      </c>
      <c r="G238" s="150"/>
      <c r="H238" s="234">
        <v>0</v>
      </c>
      <c r="I238" s="241">
        <v>0</v>
      </c>
      <c r="J238" s="241">
        <v>0</v>
      </c>
      <c r="K238" s="150"/>
    </row>
    <row r="239" spans="2:11" ht="15.75" customHeight="1">
      <c r="B239" s="474"/>
      <c r="C239" s="138" t="s">
        <v>533</v>
      </c>
      <c r="D239" s="234">
        <v>0</v>
      </c>
      <c r="E239" s="241">
        <v>0</v>
      </c>
      <c r="F239" s="241">
        <v>0</v>
      </c>
      <c r="G239" s="150"/>
      <c r="H239" s="234">
        <v>0</v>
      </c>
      <c r="I239" s="241">
        <v>0</v>
      </c>
      <c r="J239" s="241">
        <v>0</v>
      </c>
      <c r="K239" s="150"/>
    </row>
    <row r="240" spans="2:11" ht="15.75" customHeight="1">
      <c r="B240" s="474"/>
      <c r="C240" s="138" t="s">
        <v>534</v>
      </c>
      <c r="D240" s="234">
        <v>0</v>
      </c>
      <c r="E240" s="241">
        <v>0</v>
      </c>
      <c r="F240" s="241">
        <v>0</v>
      </c>
      <c r="G240" s="150"/>
      <c r="H240" s="234">
        <v>0</v>
      </c>
      <c r="I240" s="241">
        <v>0</v>
      </c>
      <c r="J240" s="241">
        <v>0</v>
      </c>
      <c r="K240" s="150"/>
    </row>
    <row r="241" spans="2:11" ht="15.75" customHeight="1">
      <c r="B241" s="474"/>
      <c r="C241" s="138" t="s">
        <v>535</v>
      </c>
      <c r="D241" s="234">
        <v>0</v>
      </c>
      <c r="E241" s="241">
        <v>0</v>
      </c>
      <c r="F241" s="241">
        <v>0</v>
      </c>
      <c r="G241" s="150"/>
      <c r="H241" s="234">
        <v>0</v>
      </c>
      <c r="I241" s="241">
        <v>0</v>
      </c>
      <c r="J241" s="241">
        <v>0</v>
      </c>
      <c r="K241" s="150"/>
    </row>
    <row r="242" spans="2:11" ht="15.75" customHeight="1">
      <c r="B242" s="474"/>
      <c r="C242" s="140" t="s">
        <v>536</v>
      </c>
      <c r="D242" s="234">
        <v>0</v>
      </c>
      <c r="E242" s="241">
        <v>0</v>
      </c>
      <c r="F242" s="241">
        <v>0</v>
      </c>
      <c r="G242" s="150"/>
      <c r="H242" s="234">
        <v>0</v>
      </c>
      <c r="I242" s="241">
        <v>0</v>
      </c>
      <c r="J242" s="241">
        <v>0</v>
      </c>
      <c r="K242" s="150"/>
    </row>
    <row r="243" spans="2:11" ht="15.75" customHeight="1">
      <c r="B243" s="474"/>
      <c r="C243" s="138" t="s">
        <v>537</v>
      </c>
      <c r="D243" s="234">
        <v>0</v>
      </c>
      <c r="E243" s="241">
        <v>0</v>
      </c>
      <c r="F243" s="241">
        <v>0</v>
      </c>
      <c r="G243" s="150"/>
      <c r="H243" s="234">
        <v>0</v>
      </c>
      <c r="I243" s="241">
        <v>0</v>
      </c>
      <c r="J243" s="241">
        <v>0</v>
      </c>
      <c r="K243" s="150"/>
    </row>
    <row r="244" spans="2:11" ht="15.75" customHeight="1">
      <c r="B244" s="474"/>
      <c r="C244" s="140" t="s">
        <v>536</v>
      </c>
      <c r="D244" s="234">
        <v>0</v>
      </c>
      <c r="E244" s="241">
        <v>0</v>
      </c>
      <c r="F244" s="241">
        <v>0</v>
      </c>
      <c r="G244" s="150"/>
      <c r="H244" s="234">
        <v>0</v>
      </c>
      <c r="I244" s="241">
        <v>0</v>
      </c>
      <c r="J244" s="241">
        <v>0</v>
      </c>
      <c r="K244" s="150"/>
    </row>
    <row r="245" spans="2:11" ht="15.75" customHeight="1">
      <c r="B245" s="474"/>
      <c r="C245" s="138" t="s">
        <v>538</v>
      </c>
      <c r="D245" s="234">
        <v>0</v>
      </c>
      <c r="E245" s="241">
        <v>0</v>
      </c>
      <c r="F245" s="241">
        <v>0</v>
      </c>
      <c r="G245" s="150"/>
      <c r="H245" s="234">
        <v>0</v>
      </c>
      <c r="I245" s="241">
        <v>0</v>
      </c>
      <c r="J245" s="241">
        <v>0</v>
      </c>
      <c r="K245" s="150"/>
    </row>
    <row r="246" spans="2:11" ht="15.75" customHeight="1">
      <c r="B246" s="474"/>
      <c r="C246" s="140" t="s">
        <v>536</v>
      </c>
      <c r="D246" s="234">
        <v>0</v>
      </c>
      <c r="E246" s="241">
        <v>0</v>
      </c>
      <c r="F246" s="241">
        <v>0</v>
      </c>
      <c r="G246" s="150"/>
      <c r="H246" s="234">
        <v>0</v>
      </c>
      <c r="I246" s="241">
        <v>0</v>
      </c>
      <c r="J246" s="241">
        <v>0</v>
      </c>
      <c r="K246" s="150"/>
    </row>
    <row r="247" spans="2:11" ht="15.75" customHeight="1">
      <c r="B247" s="474"/>
      <c r="C247" s="138" t="s">
        <v>539</v>
      </c>
      <c r="D247" s="234">
        <v>0</v>
      </c>
      <c r="E247" s="241">
        <v>0</v>
      </c>
      <c r="F247" s="241">
        <v>0</v>
      </c>
      <c r="G247" s="242">
        <v>0</v>
      </c>
      <c r="H247" s="234">
        <v>0</v>
      </c>
      <c r="I247" s="241">
        <v>0</v>
      </c>
      <c r="J247" s="241">
        <v>0</v>
      </c>
      <c r="K247" s="242">
        <v>0</v>
      </c>
    </row>
    <row r="248" spans="2:11" ht="15.75" customHeight="1">
      <c r="B248" s="474"/>
      <c r="C248" s="138" t="s">
        <v>540</v>
      </c>
      <c r="D248" s="234">
        <v>0</v>
      </c>
      <c r="E248" s="241">
        <v>0</v>
      </c>
      <c r="F248" s="241">
        <v>0</v>
      </c>
      <c r="G248" s="150"/>
      <c r="H248" s="234">
        <v>0</v>
      </c>
      <c r="I248" s="241">
        <v>0</v>
      </c>
      <c r="J248" s="241">
        <v>0</v>
      </c>
      <c r="K248" s="150"/>
    </row>
    <row r="249" spans="2:11" ht="15.75" customHeight="1">
      <c r="B249" s="474"/>
      <c r="C249" s="138" t="s">
        <v>541</v>
      </c>
      <c r="D249" s="234">
        <v>0</v>
      </c>
      <c r="E249" s="241">
        <v>0</v>
      </c>
      <c r="F249" s="241">
        <v>0</v>
      </c>
      <c r="G249" s="150"/>
      <c r="H249" s="234">
        <v>0</v>
      </c>
      <c r="I249" s="241">
        <v>0</v>
      </c>
      <c r="J249" s="241">
        <v>0</v>
      </c>
      <c r="K249" s="150"/>
    </row>
    <row r="250" spans="2:11" ht="15.75" customHeight="1">
      <c r="B250" s="474"/>
      <c r="C250" s="138" t="s">
        <v>542</v>
      </c>
      <c r="D250" s="234">
        <v>0</v>
      </c>
      <c r="E250" s="241">
        <v>0</v>
      </c>
      <c r="F250" s="241">
        <v>0</v>
      </c>
      <c r="G250" s="150"/>
      <c r="H250" s="234">
        <v>0</v>
      </c>
      <c r="I250" s="241">
        <v>0</v>
      </c>
      <c r="J250" s="241">
        <v>0</v>
      </c>
      <c r="K250" s="150"/>
    </row>
    <row r="251" spans="2:11" ht="15.75" customHeight="1">
      <c r="B251" s="474"/>
      <c r="C251" s="138" t="s">
        <v>543</v>
      </c>
      <c r="D251" s="234">
        <v>0</v>
      </c>
      <c r="E251" s="241">
        <v>0</v>
      </c>
      <c r="F251" s="241">
        <v>0</v>
      </c>
      <c r="G251" s="150"/>
      <c r="H251" s="234">
        <v>0</v>
      </c>
      <c r="I251" s="241">
        <v>0</v>
      </c>
      <c r="J251" s="241">
        <v>0</v>
      </c>
      <c r="K251" s="150"/>
    </row>
    <row r="252" spans="2:11" ht="15.75" customHeight="1">
      <c r="B252" s="474"/>
      <c r="C252" s="138" t="s">
        <v>544</v>
      </c>
      <c r="D252" s="234">
        <v>0</v>
      </c>
      <c r="E252" s="241">
        <v>0</v>
      </c>
      <c r="F252" s="241">
        <v>0</v>
      </c>
      <c r="G252" s="150"/>
      <c r="H252" s="234">
        <v>0</v>
      </c>
      <c r="I252" s="241">
        <v>0</v>
      </c>
      <c r="J252" s="241">
        <v>0</v>
      </c>
      <c r="K252" s="150"/>
    </row>
    <row r="253" spans="2:11" ht="15.75" customHeight="1">
      <c r="B253" s="474"/>
      <c r="C253" s="138" t="s">
        <v>545</v>
      </c>
      <c r="D253" s="151"/>
      <c r="E253" s="152"/>
      <c r="F253" s="152"/>
      <c r="G253" s="150"/>
      <c r="H253" s="151"/>
      <c r="I253" s="152"/>
      <c r="J253" s="152"/>
      <c r="K253" s="150"/>
    </row>
    <row r="254" spans="2:11" ht="15.75" customHeight="1" thickBot="1">
      <c r="B254" s="474"/>
      <c r="C254" s="142" t="s">
        <v>546</v>
      </c>
      <c r="D254" s="234">
        <v>0</v>
      </c>
      <c r="E254" s="241">
        <v>0</v>
      </c>
      <c r="F254" s="241">
        <v>0</v>
      </c>
      <c r="G254" s="150"/>
      <c r="H254" s="234">
        <v>0</v>
      </c>
      <c r="I254" s="241">
        <v>0</v>
      </c>
      <c r="J254" s="241">
        <v>0</v>
      </c>
      <c r="K254" s="150"/>
    </row>
    <row r="255" spans="2:11" ht="18" customHeight="1" thickBot="1">
      <c r="B255" s="475"/>
      <c r="C255" s="344" t="s">
        <v>550</v>
      </c>
      <c r="D255" s="153"/>
      <c r="E255" s="154"/>
      <c r="F255" s="154"/>
      <c r="G255" s="243">
        <v>0</v>
      </c>
      <c r="H255" s="153"/>
      <c r="I255" s="154"/>
      <c r="J255" s="154"/>
      <c r="K255" s="243">
        <v>0</v>
      </c>
    </row>
    <row r="256" spans="2:11" ht="14.25">
      <c r="B256" s="147" t="s">
        <v>548</v>
      </c>
    </row>
    <row r="257" spans="2:11" ht="14.25">
      <c r="B257" s="147" t="s">
        <v>551</v>
      </c>
    </row>
    <row r="258" spans="2:11" ht="15" thickBot="1"/>
    <row r="259" spans="2:11" ht="32.25" customHeight="1" thickBot="1">
      <c r="B259" s="130"/>
      <c r="C259" s="134"/>
      <c r="D259" s="480" t="s">
        <v>523</v>
      </c>
      <c r="E259" s="481"/>
      <c r="F259" s="481"/>
      <c r="G259" s="481"/>
      <c r="H259" s="481"/>
      <c r="I259" s="481"/>
      <c r="J259" s="481"/>
      <c r="K259" s="482"/>
    </row>
    <row r="260" spans="2:11" ht="32.25" customHeight="1" thickBot="1">
      <c r="B260" s="130"/>
      <c r="C260" s="134"/>
      <c r="D260" s="480" t="s">
        <v>261</v>
      </c>
      <c r="E260" s="481"/>
      <c r="F260" s="481"/>
      <c r="G260" s="482"/>
      <c r="H260" s="480" t="s">
        <v>262</v>
      </c>
      <c r="I260" s="481"/>
      <c r="J260" s="481"/>
      <c r="K260" s="482"/>
    </row>
    <row r="261" spans="2:11" ht="51" customHeight="1">
      <c r="B261" s="135"/>
      <c r="C261" s="134"/>
      <c r="D261" s="476" t="s">
        <v>524</v>
      </c>
      <c r="E261" s="478" t="s">
        <v>525</v>
      </c>
      <c r="F261" s="469" t="s">
        <v>526</v>
      </c>
      <c r="G261" s="471" t="s">
        <v>549</v>
      </c>
      <c r="H261" s="476" t="s">
        <v>524</v>
      </c>
      <c r="I261" s="478" t="s">
        <v>525</v>
      </c>
      <c r="J261" s="469" t="s">
        <v>526</v>
      </c>
      <c r="K261" s="471" t="s">
        <v>549</v>
      </c>
    </row>
    <row r="262" spans="2:11" ht="33" customHeight="1" thickBot="1">
      <c r="B262" s="132">
        <v>9</v>
      </c>
      <c r="C262" s="342" t="s">
        <v>260</v>
      </c>
      <c r="D262" s="477"/>
      <c r="E262" s="479"/>
      <c r="F262" s="470"/>
      <c r="G262" s="472"/>
      <c r="H262" s="477"/>
      <c r="I262" s="479"/>
      <c r="J262" s="470"/>
      <c r="K262" s="472"/>
    </row>
    <row r="263" spans="2:11" ht="15.75" customHeight="1">
      <c r="B263" s="473" t="s">
        <v>630</v>
      </c>
      <c r="C263" s="136" t="s">
        <v>529</v>
      </c>
      <c r="D263" s="232">
        <v>0</v>
      </c>
      <c r="E263" s="240">
        <v>0</v>
      </c>
      <c r="F263" s="240">
        <v>0</v>
      </c>
      <c r="G263" s="149"/>
      <c r="H263" s="232">
        <v>0</v>
      </c>
      <c r="I263" s="240">
        <v>0</v>
      </c>
      <c r="J263" s="240">
        <v>0</v>
      </c>
      <c r="K263" s="149"/>
    </row>
    <row r="264" spans="2:11" ht="15.75" customHeight="1">
      <c r="B264" s="474"/>
      <c r="C264" s="138" t="s">
        <v>530</v>
      </c>
      <c r="D264" s="234">
        <v>0</v>
      </c>
      <c r="E264" s="241">
        <v>0</v>
      </c>
      <c r="F264" s="241">
        <v>0</v>
      </c>
      <c r="G264" s="150"/>
      <c r="H264" s="234">
        <v>0</v>
      </c>
      <c r="I264" s="241">
        <v>0</v>
      </c>
      <c r="J264" s="241">
        <v>0</v>
      </c>
      <c r="K264" s="150"/>
    </row>
    <row r="265" spans="2:11" ht="15.75" customHeight="1">
      <c r="B265" s="474"/>
      <c r="C265" s="138" t="s">
        <v>531</v>
      </c>
      <c r="D265" s="234">
        <v>0</v>
      </c>
      <c r="E265" s="241">
        <v>0</v>
      </c>
      <c r="F265" s="241">
        <v>0</v>
      </c>
      <c r="G265" s="150"/>
      <c r="H265" s="234">
        <v>0</v>
      </c>
      <c r="I265" s="241">
        <v>0</v>
      </c>
      <c r="J265" s="241">
        <v>0</v>
      </c>
      <c r="K265" s="150"/>
    </row>
    <row r="266" spans="2:11" ht="15.75" customHeight="1">
      <c r="B266" s="474"/>
      <c r="C266" s="138" t="s">
        <v>532</v>
      </c>
      <c r="D266" s="234">
        <v>0</v>
      </c>
      <c r="E266" s="241">
        <v>0</v>
      </c>
      <c r="F266" s="241">
        <v>0</v>
      </c>
      <c r="G266" s="150"/>
      <c r="H266" s="234">
        <v>0</v>
      </c>
      <c r="I266" s="241">
        <v>0</v>
      </c>
      <c r="J266" s="241">
        <v>0</v>
      </c>
      <c r="K266" s="150"/>
    </row>
    <row r="267" spans="2:11" ht="15.75" customHeight="1">
      <c r="B267" s="474"/>
      <c r="C267" s="138" t="s">
        <v>533</v>
      </c>
      <c r="D267" s="234">
        <v>0</v>
      </c>
      <c r="E267" s="241">
        <v>0</v>
      </c>
      <c r="F267" s="241">
        <v>0</v>
      </c>
      <c r="G267" s="150"/>
      <c r="H267" s="234">
        <v>0</v>
      </c>
      <c r="I267" s="241">
        <v>0</v>
      </c>
      <c r="J267" s="241">
        <v>0</v>
      </c>
      <c r="K267" s="150"/>
    </row>
    <row r="268" spans="2:11" ht="15.75" customHeight="1">
      <c r="B268" s="474"/>
      <c r="C268" s="138" t="s">
        <v>534</v>
      </c>
      <c r="D268" s="234">
        <v>0</v>
      </c>
      <c r="E268" s="241">
        <v>0</v>
      </c>
      <c r="F268" s="241">
        <v>0</v>
      </c>
      <c r="G268" s="150"/>
      <c r="H268" s="234">
        <v>0</v>
      </c>
      <c r="I268" s="241">
        <v>0</v>
      </c>
      <c r="J268" s="241">
        <v>0</v>
      </c>
      <c r="K268" s="150"/>
    </row>
    <row r="269" spans="2:11" ht="15.75" customHeight="1">
      <c r="B269" s="474"/>
      <c r="C269" s="138" t="s">
        <v>535</v>
      </c>
      <c r="D269" s="234">
        <v>0</v>
      </c>
      <c r="E269" s="241">
        <v>0</v>
      </c>
      <c r="F269" s="241">
        <v>0</v>
      </c>
      <c r="G269" s="150"/>
      <c r="H269" s="234">
        <v>0</v>
      </c>
      <c r="I269" s="241">
        <v>0</v>
      </c>
      <c r="J269" s="241">
        <v>0</v>
      </c>
      <c r="K269" s="150"/>
    </row>
    <row r="270" spans="2:11" ht="15.75" customHeight="1">
      <c r="B270" s="474"/>
      <c r="C270" s="140" t="s">
        <v>536</v>
      </c>
      <c r="D270" s="234">
        <v>0</v>
      </c>
      <c r="E270" s="241">
        <v>0</v>
      </c>
      <c r="F270" s="241">
        <v>0</v>
      </c>
      <c r="G270" s="150"/>
      <c r="H270" s="234">
        <v>0</v>
      </c>
      <c r="I270" s="241">
        <v>0</v>
      </c>
      <c r="J270" s="241">
        <v>0</v>
      </c>
      <c r="K270" s="150"/>
    </row>
    <row r="271" spans="2:11" ht="15.75" customHeight="1">
      <c r="B271" s="474"/>
      <c r="C271" s="138" t="s">
        <v>537</v>
      </c>
      <c r="D271" s="234">
        <v>0</v>
      </c>
      <c r="E271" s="241">
        <v>0</v>
      </c>
      <c r="F271" s="241">
        <v>0</v>
      </c>
      <c r="G271" s="150"/>
      <c r="H271" s="234">
        <v>0</v>
      </c>
      <c r="I271" s="241">
        <v>0</v>
      </c>
      <c r="J271" s="241">
        <v>0</v>
      </c>
      <c r="K271" s="150"/>
    </row>
    <row r="272" spans="2:11" ht="15.75" customHeight="1">
      <c r="B272" s="474"/>
      <c r="C272" s="140" t="s">
        <v>536</v>
      </c>
      <c r="D272" s="234">
        <v>0</v>
      </c>
      <c r="E272" s="241">
        <v>0</v>
      </c>
      <c r="F272" s="241">
        <v>0</v>
      </c>
      <c r="G272" s="150"/>
      <c r="H272" s="234">
        <v>0</v>
      </c>
      <c r="I272" s="241">
        <v>0</v>
      </c>
      <c r="J272" s="241">
        <v>0</v>
      </c>
      <c r="K272" s="150"/>
    </row>
    <row r="273" spans="2:11" ht="15.75" customHeight="1">
      <c r="B273" s="474"/>
      <c r="C273" s="138" t="s">
        <v>538</v>
      </c>
      <c r="D273" s="234">
        <v>0</v>
      </c>
      <c r="E273" s="241">
        <v>0</v>
      </c>
      <c r="F273" s="241">
        <v>0</v>
      </c>
      <c r="G273" s="150"/>
      <c r="H273" s="234">
        <v>0</v>
      </c>
      <c r="I273" s="241">
        <v>0</v>
      </c>
      <c r="J273" s="241">
        <v>0</v>
      </c>
      <c r="K273" s="150"/>
    </row>
    <row r="274" spans="2:11" ht="15.75" customHeight="1">
      <c r="B274" s="474"/>
      <c r="C274" s="140" t="s">
        <v>536</v>
      </c>
      <c r="D274" s="234">
        <v>0</v>
      </c>
      <c r="E274" s="241">
        <v>0</v>
      </c>
      <c r="F274" s="241">
        <v>0</v>
      </c>
      <c r="G274" s="150"/>
      <c r="H274" s="234">
        <v>0</v>
      </c>
      <c r="I274" s="241">
        <v>0</v>
      </c>
      <c r="J274" s="241">
        <v>0</v>
      </c>
      <c r="K274" s="150"/>
    </row>
    <row r="275" spans="2:11" ht="15.75" customHeight="1">
      <c r="B275" s="474"/>
      <c r="C275" s="138" t="s">
        <v>539</v>
      </c>
      <c r="D275" s="234">
        <v>0</v>
      </c>
      <c r="E275" s="241">
        <v>0</v>
      </c>
      <c r="F275" s="241">
        <v>0</v>
      </c>
      <c r="G275" s="242">
        <v>0</v>
      </c>
      <c r="H275" s="234">
        <v>0</v>
      </c>
      <c r="I275" s="241">
        <v>0</v>
      </c>
      <c r="J275" s="241">
        <v>0</v>
      </c>
      <c r="K275" s="242">
        <v>0</v>
      </c>
    </row>
    <row r="276" spans="2:11" ht="15.75" customHeight="1">
      <c r="B276" s="474"/>
      <c r="C276" s="138" t="s">
        <v>540</v>
      </c>
      <c r="D276" s="234">
        <v>0</v>
      </c>
      <c r="E276" s="241">
        <v>0</v>
      </c>
      <c r="F276" s="241">
        <v>0</v>
      </c>
      <c r="G276" s="150"/>
      <c r="H276" s="234">
        <v>0</v>
      </c>
      <c r="I276" s="241">
        <v>0</v>
      </c>
      <c r="J276" s="241">
        <v>0</v>
      </c>
      <c r="K276" s="150"/>
    </row>
    <row r="277" spans="2:11" ht="15.75" customHeight="1">
      <c r="B277" s="474"/>
      <c r="C277" s="138" t="s">
        <v>541</v>
      </c>
      <c r="D277" s="234">
        <v>0</v>
      </c>
      <c r="E277" s="241">
        <v>0</v>
      </c>
      <c r="F277" s="241">
        <v>0</v>
      </c>
      <c r="G277" s="150"/>
      <c r="H277" s="234">
        <v>0</v>
      </c>
      <c r="I277" s="241">
        <v>0</v>
      </c>
      <c r="J277" s="241">
        <v>0</v>
      </c>
      <c r="K277" s="150"/>
    </row>
    <row r="278" spans="2:11" ht="15.75" customHeight="1">
      <c r="B278" s="474"/>
      <c r="C278" s="138" t="s">
        <v>542</v>
      </c>
      <c r="D278" s="234">
        <v>0</v>
      </c>
      <c r="E278" s="241">
        <v>0</v>
      </c>
      <c r="F278" s="241">
        <v>0</v>
      </c>
      <c r="G278" s="150"/>
      <c r="H278" s="234">
        <v>0</v>
      </c>
      <c r="I278" s="241">
        <v>0</v>
      </c>
      <c r="J278" s="241">
        <v>0</v>
      </c>
      <c r="K278" s="150"/>
    </row>
    <row r="279" spans="2:11" ht="15.75" customHeight="1">
      <c r="B279" s="474"/>
      <c r="C279" s="138" t="s">
        <v>543</v>
      </c>
      <c r="D279" s="234">
        <v>0</v>
      </c>
      <c r="E279" s="241">
        <v>0</v>
      </c>
      <c r="F279" s="241">
        <v>0</v>
      </c>
      <c r="G279" s="150"/>
      <c r="H279" s="234">
        <v>0</v>
      </c>
      <c r="I279" s="241">
        <v>0</v>
      </c>
      <c r="J279" s="241">
        <v>0</v>
      </c>
      <c r="K279" s="150"/>
    </row>
    <row r="280" spans="2:11" ht="15.75" customHeight="1">
      <c r="B280" s="474"/>
      <c r="C280" s="138" t="s">
        <v>544</v>
      </c>
      <c r="D280" s="234">
        <v>0</v>
      </c>
      <c r="E280" s="241">
        <v>0</v>
      </c>
      <c r="F280" s="241">
        <v>0</v>
      </c>
      <c r="G280" s="150"/>
      <c r="H280" s="234">
        <v>0</v>
      </c>
      <c r="I280" s="241">
        <v>0</v>
      </c>
      <c r="J280" s="241">
        <v>0</v>
      </c>
      <c r="K280" s="150"/>
    </row>
    <row r="281" spans="2:11" ht="15.75" customHeight="1">
      <c r="B281" s="474"/>
      <c r="C281" s="138" t="s">
        <v>545</v>
      </c>
      <c r="D281" s="151"/>
      <c r="E281" s="152"/>
      <c r="F281" s="152"/>
      <c r="G281" s="150"/>
      <c r="H281" s="151"/>
      <c r="I281" s="152"/>
      <c r="J281" s="152"/>
      <c r="K281" s="150"/>
    </row>
    <row r="282" spans="2:11" ht="15.75" customHeight="1" thickBot="1">
      <c r="B282" s="474"/>
      <c r="C282" s="142" t="s">
        <v>546</v>
      </c>
      <c r="D282" s="234">
        <v>0</v>
      </c>
      <c r="E282" s="241">
        <v>0</v>
      </c>
      <c r="F282" s="241">
        <v>0</v>
      </c>
      <c r="G282" s="150"/>
      <c r="H282" s="234">
        <v>0</v>
      </c>
      <c r="I282" s="241">
        <v>0</v>
      </c>
      <c r="J282" s="241">
        <v>0</v>
      </c>
      <c r="K282" s="150"/>
    </row>
    <row r="283" spans="2:11" ht="18" customHeight="1" thickBot="1">
      <c r="B283" s="475"/>
      <c r="C283" s="344" t="s">
        <v>550</v>
      </c>
      <c r="D283" s="153"/>
      <c r="E283" s="154"/>
      <c r="F283" s="154"/>
      <c r="G283" s="243">
        <v>0</v>
      </c>
      <c r="H283" s="153"/>
      <c r="I283" s="154"/>
      <c r="J283" s="154"/>
      <c r="K283" s="243">
        <v>0</v>
      </c>
    </row>
    <row r="284" spans="2:11" ht="14.25">
      <c r="B284" s="147" t="s">
        <v>548</v>
      </c>
    </row>
    <row r="285" spans="2:11" ht="14.25">
      <c r="B285" s="147" t="s">
        <v>551</v>
      </c>
    </row>
    <row r="286" spans="2:11" ht="15" thickBot="1"/>
    <row r="287" spans="2:11" ht="32.25" customHeight="1" thickBot="1">
      <c r="B287" s="130"/>
      <c r="C287" s="134"/>
      <c r="D287" s="480" t="s">
        <v>523</v>
      </c>
      <c r="E287" s="481"/>
      <c r="F287" s="481"/>
      <c r="G287" s="481"/>
      <c r="H287" s="481"/>
      <c r="I287" s="481"/>
      <c r="J287" s="481"/>
      <c r="K287" s="482"/>
    </row>
    <row r="288" spans="2:11" ht="32.25" customHeight="1" thickBot="1">
      <c r="B288" s="130"/>
      <c r="C288" s="134"/>
      <c r="D288" s="480" t="s">
        <v>261</v>
      </c>
      <c r="E288" s="481"/>
      <c r="F288" s="481"/>
      <c r="G288" s="482"/>
      <c r="H288" s="480" t="s">
        <v>262</v>
      </c>
      <c r="I288" s="481"/>
      <c r="J288" s="481"/>
      <c r="K288" s="482"/>
    </row>
    <row r="289" spans="2:11" ht="51" customHeight="1">
      <c r="B289" s="135"/>
      <c r="C289" s="134"/>
      <c r="D289" s="476" t="s">
        <v>524</v>
      </c>
      <c r="E289" s="478" t="s">
        <v>525</v>
      </c>
      <c r="F289" s="469" t="s">
        <v>526</v>
      </c>
      <c r="G289" s="471" t="s">
        <v>549</v>
      </c>
      <c r="H289" s="476" t="s">
        <v>524</v>
      </c>
      <c r="I289" s="478" t="s">
        <v>525</v>
      </c>
      <c r="J289" s="469" t="s">
        <v>526</v>
      </c>
      <c r="K289" s="471" t="s">
        <v>549</v>
      </c>
    </row>
    <row r="290" spans="2:11" ht="33" customHeight="1" thickBot="1">
      <c r="B290" s="132">
        <v>10</v>
      </c>
      <c r="C290" s="342" t="s">
        <v>260</v>
      </c>
      <c r="D290" s="477"/>
      <c r="E290" s="479"/>
      <c r="F290" s="470"/>
      <c r="G290" s="472"/>
      <c r="H290" s="477"/>
      <c r="I290" s="479"/>
      <c r="J290" s="470"/>
      <c r="K290" s="472"/>
    </row>
    <row r="291" spans="2:11" ht="15.75" customHeight="1">
      <c r="B291" s="473" t="s">
        <v>631</v>
      </c>
      <c r="C291" s="136" t="s">
        <v>529</v>
      </c>
      <c r="D291" s="232">
        <v>0</v>
      </c>
      <c r="E291" s="240">
        <v>0</v>
      </c>
      <c r="F291" s="240">
        <v>0</v>
      </c>
      <c r="G291" s="149"/>
      <c r="H291" s="232">
        <v>0</v>
      </c>
      <c r="I291" s="240">
        <v>0</v>
      </c>
      <c r="J291" s="240">
        <v>0</v>
      </c>
      <c r="K291" s="149"/>
    </row>
    <row r="292" spans="2:11" ht="15.75" customHeight="1">
      <c r="B292" s="474"/>
      <c r="C292" s="138" t="s">
        <v>530</v>
      </c>
      <c r="D292" s="234">
        <v>0</v>
      </c>
      <c r="E292" s="241">
        <v>0</v>
      </c>
      <c r="F292" s="241">
        <v>0</v>
      </c>
      <c r="G292" s="150"/>
      <c r="H292" s="234">
        <v>0</v>
      </c>
      <c r="I292" s="241">
        <v>0</v>
      </c>
      <c r="J292" s="241">
        <v>0</v>
      </c>
      <c r="K292" s="150"/>
    </row>
    <row r="293" spans="2:11" ht="15.75" customHeight="1">
      <c r="B293" s="474"/>
      <c r="C293" s="138" t="s">
        <v>531</v>
      </c>
      <c r="D293" s="234">
        <v>0</v>
      </c>
      <c r="E293" s="241">
        <v>0</v>
      </c>
      <c r="F293" s="241">
        <v>0</v>
      </c>
      <c r="G293" s="150"/>
      <c r="H293" s="234">
        <v>0</v>
      </c>
      <c r="I293" s="241">
        <v>0</v>
      </c>
      <c r="J293" s="241">
        <v>0</v>
      </c>
      <c r="K293" s="150"/>
    </row>
    <row r="294" spans="2:11" ht="15.75" customHeight="1">
      <c r="B294" s="474"/>
      <c r="C294" s="138" t="s">
        <v>532</v>
      </c>
      <c r="D294" s="234">
        <v>0</v>
      </c>
      <c r="E294" s="241">
        <v>0</v>
      </c>
      <c r="F294" s="241">
        <v>0</v>
      </c>
      <c r="G294" s="150"/>
      <c r="H294" s="234">
        <v>0</v>
      </c>
      <c r="I294" s="241">
        <v>0</v>
      </c>
      <c r="J294" s="241">
        <v>0</v>
      </c>
      <c r="K294" s="150"/>
    </row>
    <row r="295" spans="2:11" ht="15.75" customHeight="1">
      <c r="B295" s="474"/>
      <c r="C295" s="138" t="s">
        <v>533</v>
      </c>
      <c r="D295" s="234">
        <v>0</v>
      </c>
      <c r="E295" s="241">
        <v>0</v>
      </c>
      <c r="F295" s="241">
        <v>0</v>
      </c>
      <c r="G295" s="150"/>
      <c r="H295" s="234">
        <v>0</v>
      </c>
      <c r="I295" s="241">
        <v>0</v>
      </c>
      <c r="J295" s="241">
        <v>0</v>
      </c>
      <c r="K295" s="150"/>
    </row>
    <row r="296" spans="2:11" ht="15.75" customHeight="1">
      <c r="B296" s="474"/>
      <c r="C296" s="138" t="s">
        <v>534</v>
      </c>
      <c r="D296" s="234">
        <v>0</v>
      </c>
      <c r="E296" s="241">
        <v>0</v>
      </c>
      <c r="F296" s="241">
        <v>0</v>
      </c>
      <c r="G296" s="150"/>
      <c r="H296" s="234">
        <v>0</v>
      </c>
      <c r="I296" s="241">
        <v>0</v>
      </c>
      <c r="J296" s="241">
        <v>0</v>
      </c>
      <c r="K296" s="150"/>
    </row>
    <row r="297" spans="2:11" ht="15.75" customHeight="1">
      <c r="B297" s="474"/>
      <c r="C297" s="138" t="s">
        <v>535</v>
      </c>
      <c r="D297" s="234">
        <v>0</v>
      </c>
      <c r="E297" s="241">
        <v>0</v>
      </c>
      <c r="F297" s="241">
        <v>0</v>
      </c>
      <c r="G297" s="150"/>
      <c r="H297" s="234">
        <v>0</v>
      </c>
      <c r="I297" s="241">
        <v>0</v>
      </c>
      <c r="J297" s="241">
        <v>0</v>
      </c>
      <c r="K297" s="150"/>
    </row>
    <row r="298" spans="2:11" ht="15.75" customHeight="1">
      <c r="B298" s="474"/>
      <c r="C298" s="140" t="s">
        <v>536</v>
      </c>
      <c r="D298" s="234">
        <v>0</v>
      </c>
      <c r="E298" s="241">
        <v>0</v>
      </c>
      <c r="F298" s="241">
        <v>0</v>
      </c>
      <c r="G298" s="150"/>
      <c r="H298" s="234">
        <v>0</v>
      </c>
      <c r="I298" s="241">
        <v>0</v>
      </c>
      <c r="J298" s="241">
        <v>0</v>
      </c>
      <c r="K298" s="150"/>
    </row>
    <row r="299" spans="2:11" ht="15.75" customHeight="1">
      <c r="B299" s="474"/>
      <c r="C299" s="138" t="s">
        <v>537</v>
      </c>
      <c r="D299" s="234">
        <v>0</v>
      </c>
      <c r="E299" s="241">
        <v>0</v>
      </c>
      <c r="F299" s="241">
        <v>0</v>
      </c>
      <c r="G299" s="150"/>
      <c r="H299" s="234">
        <v>0</v>
      </c>
      <c r="I299" s="241">
        <v>0</v>
      </c>
      <c r="J299" s="241">
        <v>0</v>
      </c>
      <c r="K299" s="150"/>
    </row>
    <row r="300" spans="2:11" ht="15.75" customHeight="1">
      <c r="B300" s="474"/>
      <c r="C300" s="140" t="s">
        <v>536</v>
      </c>
      <c r="D300" s="234">
        <v>0</v>
      </c>
      <c r="E300" s="241">
        <v>0</v>
      </c>
      <c r="F300" s="241">
        <v>0</v>
      </c>
      <c r="G300" s="150"/>
      <c r="H300" s="234">
        <v>0</v>
      </c>
      <c r="I300" s="241">
        <v>0</v>
      </c>
      <c r="J300" s="241">
        <v>0</v>
      </c>
      <c r="K300" s="150"/>
    </row>
    <row r="301" spans="2:11" ht="15.75" customHeight="1">
      <c r="B301" s="474"/>
      <c r="C301" s="138" t="s">
        <v>538</v>
      </c>
      <c r="D301" s="234">
        <v>0</v>
      </c>
      <c r="E301" s="241">
        <v>0</v>
      </c>
      <c r="F301" s="241">
        <v>0</v>
      </c>
      <c r="G301" s="150"/>
      <c r="H301" s="234">
        <v>0</v>
      </c>
      <c r="I301" s="241">
        <v>0</v>
      </c>
      <c r="J301" s="241">
        <v>0</v>
      </c>
      <c r="K301" s="150"/>
    </row>
    <row r="302" spans="2:11" ht="15.75" customHeight="1">
      <c r="B302" s="474"/>
      <c r="C302" s="140" t="s">
        <v>536</v>
      </c>
      <c r="D302" s="234">
        <v>0</v>
      </c>
      <c r="E302" s="241">
        <v>0</v>
      </c>
      <c r="F302" s="241">
        <v>0</v>
      </c>
      <c r="G302" s="150"/>
      <c r="H302" s="234">
        <v>0</v>
      </c>
      <c r="I302" s="241">
        <v>0</v>
      </c>
      <c r="J302" s="241">
        <v>0</v>
      </c>
      <c r="K302" s="150"/>
    </row>
    <row r="303" spans="2:11" ht="15.75" customHeight="1">
      <c r="B303" s="474"/>
      <c r="C303" s="138" t="s">
        <v>539</v>
      </c>
      <c r="D303" s="234">
        <v>0</v>
      </c>
      <c r="E303" s="241">
        <v>0</v>
      </c>
      <c r="F303" s="241">
        <v>0</v>
      </c>
      <c r="G303" s="242">
        <v>0</v>
      </c>
      <c r="H303" s="234">
        <v>0</v>
      </c>
      <c r="I303" s="241">
        <v>0</v>
      </c>
      <c r="J303" s="241">
        <v>0</v>
      </c>
      <c r="K303" s="242">
        <v>0</v>
      </c>
    </row>
    <row r="304" spans="2:11" ht="15.75" customHeight="1">
      <c r="B304" s="474"/>
      <c r="C304" s="138" t="s">
        <v>540</v>
      </c>
      <c r="D304" s="234">
        <v>0</v>
      </c>
      <c r="E304" s="241">
        <v>0</v>
      </c>
      <c r="F304" s="241">
        <v>0</v>
      </c>
      <c r="G304" s="150"/>
      <c r="H304" s="234">
        <v>0</v>
      </c>
      <c r="I304" s="241">
        <v>0</v>
      </c>
      <c r="J304" s="241">
        <v>0</v>
      </c>
      <c r="K304" s="150"/>
    </row>
    <row r="305" spans="2:11" ht="15.75" customHeight="1">
      <c r="B305" s="474"/>
      <c r="C305" s="138" t="s">
        <v>541</v>
      </c>
      <c r="D305" s="234">
        <v>0</v>
      </c>
      <c r="E305" s="241">
        <v>0</v>
      </c>
      <c r="F305" s="241">
        <v>0</v>
      </c>
      <c r="G305" s="150"/>
      <c r="H305" s="234">
        <v>0</v>
      </c>
      <c r="I305" s="241">
        <v>0</v>
      </c>
      <c r="J305" s="241">
        <v>0</v>
      </c>
      <c r="K305" s="150"/>
    </row>
    <row r="306" spans="2:11" ht="15.75" customHeight="1">
      <c r="B306" s="474"/>
      <c r="C306" s="138" t="s">
        <v>542</v>
      </c>
      <c r="D306" s="234">
        <v>0</v>
      </c>
      <c r="E306" s="241">
        <v>0</v>
      </c>
      <c r="F306" s="241">
        <v>0</v>
      </c>
      <c r="G306" s="150"/>
      <c r="H306" s="234">
        <v>0</v>
      </c>
      <c r="I306" s="241">
        <v>0</v>
      </c>
      <c r="J306" s="241">
        <v>0</v>
      </c>
      <c r="K306" s="150"/>
    </row>
    <row r="307" spans="2:11" ht="15.75" customHeight="1">
      <c r="B307" s="474"/>
      <c r="C307" s="138" t="s">
        <v>543</v>
      </c>
      <c r="D307" s="234">
        <v>0</v>
      </c>
      <c r="E307" s="241">
        <v>0</v>
      </c>
      <c r="F307" s="241">
        <v>0</v>
      </c>
      <c r="G307" s="150"/>
      <c r="H307" s="234">
        <v>0</v>
      </c>
      <c r="I307" s="241">
        <v>0</v>
      </c>
      <c r="J307" s="241">
        <v>0</v>
      </c>
      <c r="K307" s="150"/>
    </row>
    <row r="308" spans="2:11" ht="15.75" customHeight="1">
      <c r="B308" s="474"/>
      <c r="C308" s="138" t="s">
        <v>544</v>
      </c>
      <c r="D308" s="234">
        <v>0</v>
      </c>
      <c r="E308" s="241">
        <v>0</v>
      </c>
      <c r="F308" s="241">
        <v>0</v>
      </c>
      <c r="G308" s="150"/>
      <c r="H308" s="234">
        <v>0</v>
      </c>
      <c r="I308" s="241">
        <v>0</v>
      </c>
      <c r="J308" s="241">
        <v>0</v>
      </c>
      <c r="K308" s="150"/>
    </row>
    <row r="309" spans="2:11" ht="15.75" customHeight="1">
      <c r="B309" s="474"/>
      <c r="C309" s="138" t="s">
        <v>545</v>
      </c>
      <c r="D309" s="151"/>
      <c r="E309" s="152"/>
      <c r="F309" s="152"/>
      <c r="G309" s="150"/>
      <c r="H309" s="151"/>
      <c r="I309" s="152"/>
      <c r="J309" s="152"/>
      <c r="K309" s="150"/>
    </row>
    <row r="310" spans="2:11" ht="15.75" customHeight="1" thickBot="1">
      <c r="B310" s="474"/>
      <c r="C310" s="142" t="s">
        <v>546</v>
      </c>
      <c r="D310" s="234">
        <v>0</v>
      </c>
      <c r="E310" s="241">
        <v>0</v>
      </c>
      <c r="F310" s="241">
        <v>0</v>
      </c>
      <c r="G310" s="150"/>
      <c r="H310" s="234">
        <v>0</v>
      </c>
      <c r="I310" s="241">
        <v>0</v>
      </c>
      <c r="J310" s="241">
        <v>0</v>
      </c>
      <c r="K310" s="150"/>
    </row>
    <row r="311" spans="2:11" ht="18" customHeight="1" thickBot="1">
      <c r="B311" s="475"/>
      <c r="C311" s="344" t="s">
        <v>550</v>
      </c>
      <c r="D311" s="153"/>
      <c r="E311" s="154"/>
      <c r="F311" s="154"/>
      <c r="G311" s="243">
        <v>0</v>
      </c>
      <c r="H311" s="153"/>
      <c r="I311" s="154"/>
      <c r="J311" s="154"/>
      <c r="K311" s="243">
        <v>0</v>
      </c>
    </row>
    <row r="312" spans="2:11" ht="14.25">
      <c r="B312" s="147" t="s">
        <v>548</v>
      </c>
    </row>
    <row r="313" spans="2:11" ht="14.25">
      <c r="B313" s="147" t="s">
        <v>551</v>
      </c>
    </row>
    <row r="314" spans="2:11" ht="14.25"/>
    <row r="315" spans="2:11" ht="14.25"/>
    <row r="316" spans="2:11" ht="14.25"/>
    <row r="317" spans="2:11" ht="14.25"/>
    <row r="318" spans="2:11" ht="14.25"/>
    <row r="319" spans="2:11" ht="14.25"/>
    <row r="320" spans="2:11" ht="14.25"/>
    <row r="321" ht="14.25"/>
    <row r="322" ht="14.25"/>
    <row r="323" ht="14.25"/>
    <row r="324" ht="14.25"/>
    <row r="325" ht="14.25"/>
    <row r="326" ht="14.25"/>
    <row r="327" ht="14.25"/>
    <row r="328" ht="14.25"/>
    <row r="329" ht="14.25"/>
    <row r="330" ht="14.25"/>
    <row r="331" ht="14.25"/>
    <row r="332" ht="14.25"/>
    <row r="333" ht="14.25"/>
    <row r="334" ht="14.25"/>
    <row r="335" ht="14.25"/>
    <row r="336" ht="14.25"/>
    <row r="337" ht="14.25"/>
    <row r="338" ht="14.25"/>
    <row r="339" ht="14.25"/>
    <row r="340" ht="14.25"/>
    <row r="341" ht="14.25"/>
    <row r="342" ht="14.25"/>
    <row r="343" ht="14.25"/>
    <row r="344" ht="14.25"/>
    <row r="345" ht="14.25"/>
    <row r="346" ht="14.25"/>
    <row r="347" ht="14.25"/>
    <row r="348" ht="14.25"/>
    <row r="349" ht="14.25"/>
    <row r="350" ht="14.25"/>
    <row r="351" ht="14.25"/>
    <row r="352" ht="14.25"/>
    <row r="353" ht="14.25"/>
    <row r="354" ht="14.25"/>
    <row r="355" ht="14.25"/>
    <row r="356" ht="14.25"/>
    <row r="357" ht="14.25"/>
    <row r="358" ht="14.25"/>
    <row r="359" ht="14.25"/>
    <row r="360" ht="14.25"/>
    <row r="361" ht="14.25"/>
    <row r="362" ht="14.25"/>
    <row r="363" ht="14.25"/>
    <row r="364" ht="14.25"/>
    <row r="365" ht="14.25"/>
    <row r="366" ht="14.25"/>
    <row r="367" ht="14.25"/>
  </sheetData>
  <sheetProtection password="ACBD" sheet="1" objects="1" scenarios="1" formatCells="0" formatColumns="0" formatRows="0"/>
  <dataConsolidate link="1"/>
  <mergeCells count="135">
    <mergeCell ref="C2:K2"/>
    <mergeCell ref="C3:K3"/>
    <mergeCell ref="C4:K4"/>
    <mergeCell ref="D6:K6"/>
    <mergeCell ref="D7:G7"/>
    <mergeCell ref="H7:K7"/>
    <mergeCell ref="J8:J9"/>
    <mergeCell ref="K8:K9"/>
    <mergeCell ref="B10:B30"/>
    <mergeCell ref="D35:K35"/>
    <mergeCell ref="D36:G36"/>
    <mergeCell ref="H36:K36"/>
    <mergeCell ref="D8:D9"/>
    <mergeCell ref="E8:E9"/>
    <mergeCell ref="F8:F9"/>
    <mergeCell ref="G8:G9"/>
    <mergeCell ref="H8:H9"/>
    <mergeCell ref="I8:I9"/>
    <mergeCell ref="J37:J38"/>
    <mergeCell ref="K37:K38"/>
    <mergeCell ref="B39:B59"/>
    <mergeCell ref="D63:K63"/>
    <mergeCell ref="D64:G64"/>
    <mergeCell ref="H64:K64"/>
    <mergeCell ref="D37:D38"/>
    <mergeCell ref="E37:E38"/>
    <mergeCell ref="F37:F38"/>
    <mergeCell ref="G37:G38"/>
    <mergeCell ref="H37:H38"/>
    <mergeCell ref="I37:I38"/>
    <mergeCell ref="J65:J66"/>
    <mergeCell ref="K65:K66"/>
    <mergeCell ref="B67:B87"/>
    <mergeCell ref="D91:K91"/>
    <mergeCell ref="D92:G92"/>
    <mergeCell ref="H92:K92"/>
    <mergeCell ref="D65:D66"/>
    <mergeCell ref="E65:E66"/>
    <mergeCell ref="F65:F66"/>
    <mergeCell ref="G65:G66"/>
    <mergeCell ref="H65:H66"/>
    <mergeCell ref="I65:I66"/>
    <mergeCell ref="J93:J94"/>
    <mergeCell ref="K93:K94"/>
    <mergeCell ref="B95:B115"/>
    <mergeCell ref="D119:K119"/>
    <mergeCell ref="D120:G120"/>
    <mergeCell ref="H120:K120"/>
    <mergeCell ref="D93:D94"/>
    <mergeCell ref="E93:E94"/>
    <mergeCell ref="F93:F94"/>
    <mergeCell ref="G93:G94"/>
    <mergeCell ref="H93:H94"/>
    <mergeCell ref="I93:I94"/>
    <mergeCell ref="J121:J122"/>
    <mergeCell ref="K121:K122"/>
    <mergeCell ref="B123:B143"/>
    <mergeCell ref="D147:K147"/>
    <mergeCell ref="D148:G148"/>
    <mergeCell ref="H148:K148"/>
    <mergeCell ref="D121:D122"/>
    <mergeCell ref="E121:E122"/>
    <mergeCell ref="F121:F122"/>
    <mergeCell ref="G121:G122"/>
    <mergeCell ref="H121:H122"/>
    <mergeCell ref="I121:I122"/>
    <mergeCell ref="J149:J150"/>
    <mergeCell ref="K149:K150"/>
    <mergeCell ref="B151:B171"/>
    <mergeCell ref="D175:K175"/>
    <mergeCell ref="D176:G176"/>
    <mergeCell ref="H176:K176"/>
    <mergeCell ref="D149:D150"/>
    <mergeCell ref="E149:E150"/>
    <mergeCell ref="F149:F150"/>
    <mergeCell ref="G149:G150"/>
    <mergeCell ref="H149:H150"/>
    <mergeCell ref="I149:I150"/>
    <mergeCell ref="J177:J178"/>
    <mergeCell ref="K177:K178"/>
    <mergeCell ref="B179:B199"/>
    <mergeCell ref="D203:K203"/>
    <mergeCell ref="D204:G204"/>
    <mergeCell ref="H204:K204"/>
    <mergeCell ref="D177:D178"/>
    <mergeCell ref="E177:E178"/>
    <mergeCell ref="F177:F178"/>
    <mergeCell ref="G177:G178"/>
    <mergeCell ref="H177:H178"/>
    <mergeCell ref="I177:I178"/>
    <mergeCell ref="J205:J206"/>
    <mergeCell ref="K205:K206"/>
    <mergeCell ref="B207:B227"/>
    <mergeCell ref="D231:K231"/>
    <mergeCell ref="D232:G232"/>
    <mergeCell ref="H232:K232"/>
    <mergeCell ref="D205:D206"/>
    <mergeCell ref="E205:E206"/>
    <mergeCell ref="F205:F206"/>
    <mergeCell ref="G205:G206"/>
    <mergeCell ref="H205:H206"/>
    <mergeCell ref="I205:I206"/>
    <mergeCell ref="J233:J234"/>
    <mergeCell ref="K233:K234"/>
    <mergeCell ref="B235:B255"/>
    <mergeCell ref="D259:K259"/>
    <mergeCell ref="D260:G260"/>
    <mergeCell ref="H260:K260"/>
    <mergeCell ref="D233:D234"/>
    <mergeCell ref="E233:E234"/>
    <mergeCell ref="F233:F234"/>
    <mergeCell ref="G233:G234"/>
    <mergeCell ref="H233:H234"/>
    <mergeCell ref="I233:I234"/>
    <mergeCell ref="J261:J262"/>
    <mergeCell ref="K261:K262"/>
    <mergeCell ref="B263:B283"/>
    <mergeCell ref="D287:K287"/>
    <mergeCell ref="D288:G288"/>
    <mergeCell ref="H288:K288"/>
    <mergeCell ref="D261:D262"/>
    <mergeCell ref="E261:E262"/>
    <mergeCell ref="F261:F262"/>
    <mergeCell ref="G261:G262"/>
    <mergeCell ref="H261:H262"/>
    <mergeCell ref="I261:I262"/>
    <mergeCell ref="J289:J290"/>
    <mergeCell ref="K289:K290"/>
    <mergeCell ref="B291:B311"/>
    <mergeCell ref="D289:D290"/>
    <mergeCell ref="E289:E290"/>
    <mergeCell ref="F289:F290"/>
    <mergeCell ref="G289:G290"/>
    <mergeCell ref="H289:H290"/>
    <mergeCell ref="I289:I290"/>
  </mergeCells>
  <pageMargins left="0.70866141732283472" right="0.70866141732283472" top="0.74803149606299213" bottom="0.74803149606299213" header="0.31496062992125984" footer="0.31496062992125984"/>
  <pageSetup paperSize="9" scale="31" fitToHeight="3" orientation="portrait" r:id="rId1"/>
  <rowBreaks count="2" manualBreakCount="2">
    <brk id="118" max="16383" man="1"/>
    <brk id="230"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1:O273"/>
  <sheetViews>
    <sheetView showGridLines="0" zoomScale="80" zoomScaleNormal="80" zoomScaleSheetLayoutView="85" workbookViewId="0">
      <pane xSplit="3" topLeftCell="D1" activePane="topRight" state="frozen"/>
      <selection activeCell="A2" sqref="A2"/>
      <selection pane="topRight"/>
    </sheetView>
  </sheetViews>
  <sheetFormatPr defaultColWidth="9.140625" defaultRowHeight="0" customHeight="1" zeroHeight="1"/>
  <cols>
    <col min="1" max="1" width="2.7109375" style="131" customWidth="1"/>
    <col min="2" max="2" width="46.42578125" style="130" customWidth="1"/>
    <col min="3" max="3" width="73" style="131" customWidth="1"/>
    <col min="4" max="8" width="15.28515625" style="131" customWidth="1"/>
    <col min="9" max="9" width="15.28515625" style="148" customWidth="1"/>
    <col min="10" max="15" width="15.28515625" style="131" customWidth="1"/>
    <col min="16" max="16384" width="9.140625" style="131"/>
  </cols>
  <sheetData>
    <row r="1" spans="2:15" ht="22.5">
      <c r="D1" s="132">
        <v>201612</v>
      </c>
      <c r="E1" s="132">
        <v>201612</v>
      </c>
      <c r="F1" s="132">
        <v>201612</v>
      </c>
      <c r="G1" s="132">
        <v>201612</v>
      </c>
      <c r="H1" s="132">
        <v>201612</v>
      </c>
      <c r="I1" s="132">
        <v>201612</v>
      </c>
      <c r="J1" s="132">
        <v>201706</v>
      </c>
      <c r="K1" s="132">
        <v>201706</v>
      </c>
      <c r="L1" s="132">
        <v>201706</v>
      </c>
      <c r="M1" s="132">
        <v>201706</v>
      </c>
      <c r="N1" s="132">
        <v>201706</v>
      </c>
      <c r="O1" s="132">
        <v>201706</v>
      </c>
    </row>
    <row r="2" spans="2:15" ht="49.5" customHeight="1">
      <c r="C2" s="489" t="s">
        <v>0</v>
      </c>
      <c r="D2" s="489"/>
      <c r="E2" s="489"/>
      <c r="F2" s="489"/>
      <c r="G2" s="489"/>
      <c r="H2" s="489"/>
      <c r="I2" s="489"/>
      <c r="J2" s="489"/>
      <c r="K2" s="489"/>
      <c r="L2" s="489"/>
      <c r="M2" s="489"/>
      <c r="N2" s="489"/>
      <c r="O2" s="489"/>
    </row>
    <row r="3" spans="2:15" ht="25.5" customHeight="1">
      <c r="C3" s="490" t="s">
        <v>552</v>
      </c>
      <c r="D3" s="490"/>
      <c r="E3" s="490"/>
      <c r="F3" s="490"/>
      <c r="G3" s="490"/>
      <c r="H3" s="490"/>
      <c r="I3" s="490"/>
      <c r="J3" s="490"/>
      <c r="K3" s="490"/>
      <c r="L3" s="490"/>
      <c r="M3" s="490"/>
      <c r="N3" s="490"/>
      <c r="O3" s="490"/>
    </row>
    <row r="4" spans="2:15" ht="25.5" customHeight="1">
      <c r="C4" s="491" t="str">
        <f>+Cover!C5</f>
        <v>Nykredit Realkredit</v>
      </c>
      <c r="D4" s="491"/>
      <c r="E4" s="491"/>
      <c r="F4" s="491"/>
      <c r="G4" s="491"/>
      <c r="H4" s="491"/>
      <c r="I4" s="491"/>
      <c r="J4" s="491"/>
      <c r="K4" s="491"/>
      <c r="L4" s="491"/>
      <c r="M4" s="491"/>
      <c r="N4" s="491"/>
      <c r="O4" s="491"/>
    </row>
    <row r="5" spans="2:15" ht="9.75" customHeight="1" thickBot="1">
      <c r="C5" s="133"/>
    </row>
    <row r="6" spans="2:15" ht="32.25" customHeight="1" thickBot="1">
      <c r="D6" s="480" t="s">
        <v>553</v>
      </c>
      <c r="E6" s="481"/>
      <c r="F6" s="481"/>
      <c r="G6" s="481"/>
      <c r="H6" s="481"/>
      <c r="I6" s="481"/>
      <c r="J6" s="481"/>
      <c r="K6" s="481"/>
      <c r="L6" s="481"/>
      <c r="M6" s="481"/>
      <c r="N6" s="481"/>
      <c r="O6" s="482"/>
    </row>
    <row r="7" spans="2:15" ht="32.25" customHeight="1" thickBot="1">
      <c r="C7" s="134"/>
      <c r="D7" s="480" t="s">
        <v>261</v>
      </c>
      <c r="E7" s="481"/>
      <c r="F7" s="481"/>
      <c r="G7" s="481"/>
      <c r="H7" s="481"/>
      <c r="I7" s="482"/>
      <c r="J7" s="480" t="s">
        <v>262</v>
      </c>
      <c r="K7" s="481"/>
      <c r="L7" s="481"/>
      <c r="M7" s="481"/>
      <c r="N7" s="481"/>
      <c r="O7" s="482"/>
    </row>
    <row r="8" spans="2:15" ht="51" customHeight="1">
      <c r="B8" s="135"/>
      <c r="C8" s="134"/>
      <c r="D8" s="476" t="s">
        <v>524</v>
      </c>
      <c r="E8" s="496"/>
      <c r="F8" s="497" t="s">
        <v>525</v>
      </c>
      <c r="G8" s="492" t="s">
        <v>526</v>
      </c>
      <c r="H8" s="493"/>
      <c r="I8" s="494" t="s">
        <v>527</v>
      </c>
      <c r="J8" s="476" t="s">
        <v>524</v>
      </c>
      <c r="K8" s="496"/>
      <c r="L8" s="497" t="s">
        <v>525</v>
      </c>
      <c r="M8" s="492" t="s">
        <v>526</v>
      </c>
      <c r="N8" s="493"/>
      <c r="O8" s="494" t="s">
        <v>527</v>
      </c>
    </row>
    <row r="9" spans="2:15" ht="33" customHeight="1" thickBot="1">
      <c r="B9" s="158"/>
      <c r="C9" s="342" t="s">
        <v>260</v>
      </c>
      <c r="D9" s="159"/>
      <c r="E9" s="160" t="s">
        <v>554</v>
      </c>
      <c r="F9" s="498"/>
      <c r="G9" s="159"/>
      <c r="H9" s="160" t="s">
        <v>554</v>
      </c>
      <c r="I9" s="495"/>
      <c r="J9" s="159"/>
      <c r="K9" s="160" t="s">
        <v>554</v>
      </c>
      <c r="L9" s="498"/>
      <c r="M9" s="159"/>
      <c r="N9" s="160" t="s">
        <v>554</v>
      </c>
      <c r="O9" s="495"/>
    </row>
    <row r="10" spans="2:15" ht="15.75" customHeight="1">
      <c r="B10" s="473" t="s">
        <v>528</v>
      </c>
      <c r="C10" s="161" t="s">
        <v>555</v>
      </c>
      <c r="D10" s="234">
        <v>0</v>
      </c>
      <c r="E10" s="246">
        <v>0</v>
      </c>
      <c r="F10" s="247">
        <v>0</v>
      </c>
      <c r="G10" s="248">
        <v>0</v>
      </c>
      <c r="H10" s="249">
        <v>0</v>
      </c>
      <c r="I10" s="247">
        <v>0</v>
      </c>
      <c r="J10" s="234">
        <v>0</v>
      </c>
      <c r="K10" s="246">
        <v>0</v>
      </c>
      <c r="L10" s="247">
        <v>0</v>
      </c>
      <c r="M10" s="248">
        <v>0</v>
      </c>
      <c r="N10" s="249">
        <v>0</v>
      </c>
      <c r="O10" s="247">
        <v>0</v>
      </c>
    </row>
    <row r="11" spans="2:15" ht="15.75" customHeight="1">
      <c r="B11" s="474"/>
      <c r="C11" s="162" t="s">
        <v>534</v>
      </c>
      <c r="D11" s="234">
        <v>0</v>
      </c>
      <c r="E11" s="246">
        <v>0</v>
      </c>
      <c r="F11" s="247">
        <v>0</v>
      </c>
      <c r="G11" s="247">
        <v>0</v>
      </c>
      <c r="H11" s="246">
        <v>0</v>
      </c>
      <c r="I11" s="247">
        <v>0</v>
      </c>
      <c r="J11" s="234">
        <v>0</v>
      </c>
      <c r="K11" s="246">
        <v>0</v>
      </c>
      <c r="L11" s="247">
        <v>0</v>
      </c>
      <c r="M11" s="247">
        <v>0</v>
      </c>
      <c r="N11" s="246">
        <v>0</v>
      </c>
      <c r="O11" s="247">
        <v>0</v>
      </c>
    </row>
    <row r="12" spans="2:15" ht="15.75" customHeight="1">
      <c r="B12" s="474"/>
      <c r="C12" s="163" t="s">
        <v>556</v>
      </c>
      <c r="D12" s="234">
        <v>64844.931207089998</v>
      </c>
      <c r="E12" s="246">
        <v>2468.8773800669851</v>
      </c>
      <c r="F12" s="247">
        <v>59044.712448194805</v>
      </c>
      <c r="G12" s="247">
        <v>21945.734818258374</v>
      </c>
      <c r="H12" s="246">
        <v>3637.4784277534154</v>
      </c>
      <c r="I12" s="247">
        <v>660.17327590928608</v>
      </c>
      <c r="J12" s="234">
        <v>63659.817823025296</v>
      </c>
      <c r="K12" s="246">
        <v>2251.3323134187654</v>
      </c>
      <c r="L12" s="247">
        <v>56578.917225644793</v>
      </c>
      <c r="M12" s="247">
        <v>20633.604442999527</v>
      </c>
      <c r="N12" s="246">
        <v>3262.937541192211</v>
      </c>
      <c r="O12" s="247">
        <v>569.65141322916361</v>
      </c>
    </row>
    <row r="13" spans="2:15" ht="15.75" customHeight="1">
      <c r="B13" s="474"/>
      <c r="C13" s="164" t="s">
        <v>557</v>
      </c>
      <c r="D13" s="234">
        <v>0</v>
      </c>
      <c r="E13" s="246">
        <v>0</v>
      </c>
      <c r="F13" s="247">
        <v>0</v>
      </c>
      <c r="G13" s="247">
        <v>0</v>
      </c>
      <c r="H13" s="246">
        <v>0</v>
      </c>
      <c r="I13" s="247">
        <v>0</v>
      </c>
      <c r="J13" s="234">
        <v>0</v>
      </c>
      <c r="K13" s="246">
        <v>0</v>
      </c>
      <c r="L13" s="247">
        <v>0</v>
      </c>
      <c r="M13" s="247">
        <v>0</v>
      </c>
      <c r="N13" s="246">
        <v>0</v>
      </c>
      <c r="O13" s="247">
        <v>0</v>
      </c>
    </row>
    <row r="14" spans="2:15" ht="15.75" customHeight="1">
      <c r="B14" s="474"/>
      <c r="C14" s="164" t="s">
        <v>558</v>
      </c>
      <c r="D14" s="234">
        <v>43458.116407758498</v>
      </c>
      <c r="E14" s="246">
        <v>1952.1346659528674</v>
      </c>
      <c r="F14" s="247">
        <v>39357.593715892304</v>
      </c>
      <c r="G14" s="247">
        <v>14223.211079160399</v>
      </c>
      <c r="H14" s="246">
        <v>2613.9104845300217</v>
      </c>
      <c r="I14" s="247">
        <v>568.94117590794099</v>
      </c>
      <c r="J14" s="234">
        <v>43543.862671572999</v>
      </c>
      <c r="K14" s="246">
        <v>1853.0904848102623</v>
      </c>
      <c r="L14" s="247">
        <v>38950.847388423499</v>
      </c>
      <c r="M14" s="247">
        <v>13021.342190570998</v>
      </c>
      <c r="N14" s="246">
        <v>2447.5292672740225</v>
      </c>
      <c r="O14" s="247">
        <v>507.35165490681203</v>
      </c>
    </row>
    <row r="15" spans="2:15" ht="15.75" customHeight="1">
      <c r="B15" s="474"/>
      <c r="C15" s="163" t="s">
        <v>537</v>
      </c>
      <c r="D15" s="165">
        <f>+D16+D19+D20</f>
        <v>108926.28743708844</v>
      </c>
      <c r="E15" s="246">
        <v>1580.046359474873</v>
      </c>
      <c r="F15" s="166">
        <f>+F16+F19+F20</f>
        <v>106747.95380171092</v>
      </c>
      <c r="G15" s="166">
        <f>+G16+G19+G20</f>
        <v>14759.650736008256</v>
      </c>
      <c r="H15" s="246">
        <v>1443.6665435125894</v>
      </c>
      <c r="I15" s="166">
        <f>+I16+I19+I20</f>
        <v>454.43802888195404</v>
      </c>
      <c r="J15" s="165">
        <f>+J16+J19+J20</f>
        <v>111017.27115701798</v>
      </c>
      <c r="K15" s="246">
        <v>1551.4534144353599</v>
      </c>
      <c r="L15" s="166">
        <f>+L16+L19+L20</f>
        <v>108041.94745114169</v>
      </c>
      <c r="M15" s="166">
        <f>+M16+M19+M20</f>
        <v>14789.835327699499</v>
      </c>
      <c r="N15" s="246">
        <v>1539.0567437767249</v>
      </c>
      <c r="O15" s="166">
        <f>+O16+O19+O20</f>
        <v>419.64529245623038</v>
      </c>
    </row>
    <row r="16" spans="2:15" ht="15.75" customHeight="1">
      <c r="B16" s="474"/>
      <c r="C16" s="167" t="s">
        <v>559</v>
      </c>
      <c r="D16" s="165">
        <f>+D17+D18</f>
        <v>106078.79136562202</v>
      </c>
      <c r="E16" s="246">
        <v>1452.0412578432683</v>
      </c>
      <c r="F16" s="166">
        <f>+F17+F18</f>
        <v>104112.16218871457</v>
      </c>
      <c r="G16" s="166">
        <f>+G17+G18</f>
        <v>13677.743823798797</v>
      </c>
      <c r="H16" s="246">
        <v>1217.6841489938656</v>
      </c>
      <c r="I16" s="166">
        <f>+I17+I18</f>
        <v>374.16794033815762</v>
      </c>
      <c r="J16" s="165">
        <f>+J17+J18</f>
        <v>108503.55766025602</v>
      </c>
      <c r="K16" s="246">
        <v>1456.8481221579752</v>
      </c>
      <c r="L16" s="166">
        <f>+L17+L18</f>
        <v>106401.34408732489</v>
      </c>
      <c r="M16" s="166">
        <f>+M17+M18</f>
        <v>14167.171078591035</v>
      </c>
      <c r="N16" s="246">
        <v>1450.2026234650241</v>
      </c>
      <c r="O16" s="166">
        <f>+O17+O18</f>
        <v>362.58444082376394</v>
      </c>
    </row>
    <row r="17" spans="2:15" ht="15.75" customHeight="1">
      <c r="B17" s="474"/>
      <c r="C17" s="168" t="s">
        <v>560</v>
      </c>
      <c r="D17" s="234">
        <v>10420.970967818501</v>
      </c>
      <c r="E17" s="246">
        <v>267.12882613929833</v>
      </c>
      <c r="F17" s="247">
        <v>9971.9089137549763</v>
      </c>
      <c r="G17" s="247">
        <v>1817.2515972290969</v>
      </c>
      <c r="H17" s="246">
        <v>417.21685106531794</v>
      </c>
      <c r="I17" s="247">
        <v>66.892614420800598</v>
      </c>
      <c r="J17" s="234">
        <v>10881.0946930102</v>
      </c>
      <c r="K17" s="246">
        <v>306.95531435333328</v>
      </c>
      <c r="L17" s="247">
        <v>10312.3223594264</v>
      </c>
      <c r="M17" s="247">
        <v>1950.699501411935</v>
      </c>
      <c r="N17" s="246">
        <v>486.59994092192625</v>
      </c>
      <c r="O17" s="247">
        <v>73.788357274829892</v>
      </c>
    </row>
    <row r="18" spans="2:15" ht="15.75" customHeight="1">
      <c r="B18" s="474"/>
      <c r="C18" s="168" t="s">
        <v>561</v>
      </c>
      <c r="D18" s="234">
        <v>95657.820397803516</v>
      </c>
      <c r="E18" s="246">
        <v>1184.9124317039698</v>
      </c>
      <c r="F18" s="247">
        <v>94140.253274959599</v>
      </c>
      <c r="G18" s="247">
        <v>11860.492226569701</v>
      </c>
      <c r="H18" s="246">
        <v>800.46729792854785</v>
      </c>
      <c r="I18" s="247">
        <v>307.27532591735701</v>
      </c>
      <c r="J18" s="234">
        <v>97622.46296724581</v>
      </c>
      <c r="K18" s="246">
        <v>1149.8928078046417</v>
      </c>
      <c r="L18" s="247">
        <v>96089.021727898493</v>
      </c>
      <c r="M18" s="247">
        <v>12216.4715771791</v>
      </c>
      <c r="N18" s="246">
        <v>963.60268254309767</v>
      </c>
      <c r="O18" s="247">
        <v>288.79608354893406</v>
      </c>
    </row>
    <row r="19" spans="2:15" ht="15.75" customHeight="1">
      <c r="B19" s="474"/>
      <c r="C19" s="167" t="s">
        <v>562</v>
      </c>
      <c r="D19" s="234">
        <v>0</v>
      </c>
      <c r="E19" s="246">
        <v>0</v>
      </c>
      <c r="F19" s="247">
        <v>0</v>
      </c>
      <c r="G19" s="247">
        <v>0</v>
      </c>
      <c r="H19" s="246">
        <v>0</v>
      </c>
      <c r="I19" s="247">
        <v>0</v>
      </c>
      <c r="J19" s="234">
        <v>0</v>
      </c>
      <c r="K19" s="246">
        <v>0</v>
      </c>
      <c r="L19" s="247">
        <v>0</v>
      </c>
      <c r="M19" s="247">
        <v>0</v>
      </c>
      <c r="N19" s="246">
        <v>0</v>
      </c>
      <c r="O19" s="247">
        <v>0</v>
      </c>
    </row>
    <row r="20" spans="2:15" ht="15.75" customHeight="1">
      <c r="B20" s="474"/>
      <c r="C20" s="167" t="s">
        <v>563</v>
      </c>
      <c r="D20" s="165">
        <f>+D21+D22</f>
        <v>2847.4960714664257</v>
      </c>
      <c r="E20" s="246">
        <v>128.00510163160476</v>
      </c>
      <c r="F20" s="166">
        <f>+F21+F22</f>
        <v>2635.7916129963414</v>
      </c>
      <c r="G20" s="166">
        <f>+G21+G22</f>
        <v>1081.9069122094581</v>
      </c>
      <c r="H20" s="246">
        <v>225.98239451872368</v>
      </c>
      <c r="I20" s="166">
        <f>+I21+I22</f>
        <v>80.270088543796405</v>
      </c>
      <c r="J20" s="165">
        <f>+J21+J22</f>
        <v>2513.7134967619609</v>
      </c>
      <c r="K20" s="246">
        <v>94.605292277384819</v>
      </c>
      <c r="L20" s="166">
        <f>+L21+L22</f>
        <v>1640.6033638167971</v>
      </c>
      <c r="M20" s="166">
        <f>+M21+M22</f>
        <v>622.66424910846399</v>
      </c>
      <c r="N20" s="246">
        <v>88.854120311701578</v>
      </c>
      <c r="O20" s="166">
        <f>+O21+O22</f>
        <v>57.060851632466445</v>
      </c>
    </row>
    <row r="21" spans="2:15" ht="15.75" customHeight="1">
      <c r="B21" s="474"/>
      <c r="C21" s="168" t="s">
        <v>564</v>
      </c>
      <c r="D21" s="234">
        <v>0</v>
      </c>
      <c r="E21" s="246">
        <v>0</v>
      </c>
      <c r="F21" s="247">
        <v>0</v>
      </c>
      <c r="G21" s="247">
        <v>0</v>
      </c>
      <c r="H21" s="246">
        <v>0</v>
      </c>
      <c r="I21" s="247">
        <v>0</v>
      </c>
      <c r="J21" s="234">
        <v>0</v>
      </c>
      <c r="K21" s="246">
        <v>0</v>
      </c>
      <c r="L21" s="247">
        <v>0</v>
      </c>
      <c r="M21" s="247">
        <v>0</v>
      </c>
      <c r="N21" s="246">
        <v>0</v>
      </c>
      <c r="O21" s="247">
        <v>0</v>
      </c>
    </row>
    <row r="22" spans="2:15" ht="15.75" customHeight="1">
      <c r="B22" s="474"/>
      <c r="C22" s="168" t="s">
        <v>565</v>
      </c>
      <c r="D22" s="234">
        <v>2847.4960714664257</v>
      </c>
      <c r="E22" s="246">
        <v>128.00510163160479</v>
      </c>
      <c r="F22" s="247">
        <v>2635.7916129963414</v>
      </c>
      <c r="G22" s="247">
        <v>1081.9069122094581</v>
      </c>
      <c r="H22" s="246">
        <v>225.98239451872371</v>
      </c>
      <c r="I22" s="247">
        <v>80.270088543796405</v>
      </c>
      <c r="J22" s="234">
        <v>2513.7134967619609</v>
      </c>
      <c r="K22" s="246">
        <v>94.605292277384819</v>
      </c>
      <c r="L22" s="247">
        <v>1640.6033638167971</v>
      </c>
      <c r="M22" s="247">
        <v>622.66424910846399</v>
      </c>
      <c r="N22" s="246">
        <v>88.854120311701578</v>
      </c>
      <c r="O22" s="247">
        <v>57.060851632466445</v>
      </c>
    </row>
    <row r="23" spans="2:15" ht="15.75" customHeight="1">
      <c r="B23" s="474"/>
      <c r="C23" s="163" t="s">
        <v>544</v>
      </c>
      <c r="D23" s="234">
        <v>0</v>
      </c>
      <c r="E23" s="246">
        <v>0</v>
      </c>
      <c r="F23" s="247">
        <v>0</v>
      </c>
      <c r="G23" s="234">
        <v>0</v>
      </c>
      <c r="H23" s="246">
        <v>0</v>
      </c>
      <c r="I23" s="151"/>
      <c r="J23" s="234">
        <v>0</v>
      </c>
      <c r="K23" s="246">
        <v>0</v>
      </c>
      <c r="L23" s="247">
        <v>0</v>
      </c>
      <c r="M23" s="234">
        <v>0</v>
      </c>
      <c r="N23" s="246">
        <v>0</v>
      </c>
      <c r="O23" s="169"/>
    </row>
    <row r="24" spans="2:15" ht="15.75" customHeight="1">
      <c r="B24" s="474"/>
      <c r="C24" s="163" t="s">
        <v>545</v>
      </c>
      <c r="D24" s="234">
        <v>0</v>
      </c>
      <c r="E24" s="155"/>
      <c r="F24" s="247">
        <v>0</v>
      </c>
      <c r="G24" s="247">
        <v>0</v>
      </c>
      <c r="H24" s="155"/>
      <c r="I24" s="250">
        <v>0</v>
      </c>
      <c r="J24" s="234">
        <v>0</v>
      </c>
      <c r="K24" s="155"/>
      <c r="L24" s="247">
        <v>0</v>
      </c>
      <c r="M24" s="247">
        <v>0</v>
      </c>
      <c r="N24" s="155"/>
      <c r="O24" s="251">
        <v>0</v>
      </c>
    </row>
    <row r="25" spans="2:15" ht="15.75" customHeight="1">
      <c r="B25" s="474"/>
      <c r="C25" s="170" t="s">
        <v>566</v>
      </c>
      <c r="D25" s="171"/>
      <c r="E25" s="156"/>
      <c r="F25" s="172"/>
      <c r="G25" s="252">
        <v>339.14425764015903</v>
      </c>
      <c r="H25" s="156"/>
      <c r="I25" s="173"/>
      <c r="J25" s="171"/>
      <c r="K25" s="156"/>
      <c r="L25" s="172"/>
      <c r="M25" s="252">
        <v>452.16704694080596</v>
      </c>
      <c r="N25" s="156"/>
      <c r="O25" s="174"/>
    </row>
    <row r="26" spans="2:15" ht="19.5" customHeight="1" thickBot="1">
      <c r="B26" s="475"/>
      <c r="C26" s="144" t="s">
        <v>567</v>
      </c>
      <c r="D26" s="175"/>
      <c r="E26" s="176"/>
      <c r="F26" s="177"/>
      <c r="G26" s="178">
        <f>+G10+G11+G12+G15+G23+G24+G25</f>
        <v>37044.529811906788</v>
      </c>
      <c r="H26" s="176"/>
      <c r="I26" s="179"/>
      <c r="J26" s="175"/>
      <c r="K26" s="176"/>
      <c r="L26" s="177"/>
      <c r="M26" s="178">
        <f>+M10+M11+M12+M15+M23+M24+M25</f>
        <v>35875.606817639833</v>
      </c>
      <c r="N26" s="176"/>
      <c r="O26" s="180"/>
    </row>
    <row r="27" spans="2:15" ht="14.25">
      <c r="B27" s="147" t="s">
        <v>548</v>
      </c>
    </row>
    <row r="28" spans="2:15" ht="14.25">
      <c r="B28" s="147"/>
    </row>
    <row r="29" spans="2:15" ht="23.25" thickBot="1">
      <c r="C29" s="134"/>
    </row>
    <row r="30" spans="2:15" s="157" customFormat="1" ht="32.25" customHeight="1" thickBot="1">
      <c r="B30" s="130"/>
      <c r="C30" s="134"/>
      <c r="D30" s="480" t="s">
        <v>553</v>
      </c>
      <c r="E30" s="481"/>
      <c r="F30" s="481"/>
      <c r="G30" s="481"/>
      <c r="H30" s="481"/>
      <c r="I30" s="481"/>
      <c r="J30" s="481"/>
      <c r="K30" s="481"/>
      <c r="L30" s="481"/>
      <c r="M30" s="481"/>
      <c r="N30" s="481"/>
      <c r="O30" s="482"/>
    </row>
    <row r="31" spans="2:15" s="157" customFormat="1" ht="32.25" customHeight="1" thickBot="1">
      <c r="B31" s="130"/>
      <c r="C31" s="134"/>
      <c r="D31" s="480" t="s">
        <v>261</v>
      </c>
      <c r="E31" s="481"/>
      <c r="F31" s="481"/>
      <c r="G31" s="481"/>
      <c r="H31" s="481"/>
      <c r="I31" s="482"/>
      <c r="J31" s="480" t="s">
        <v>262</v>
      </c>
      <c r="K31" s="481"/>
      <c r="L31" s="481"/>
      <c r="M31" s="481"/>
      <c r="N31" s="481"/>
      <c r="O31" s="482"/>
    </row>
    <row r="32" spans="2:15" s="157" customFormat="1" ht="51" customHeight="1">
      <c r="B32" s="135"/>
      <c r="C32" s="134"/>
      <c r="D32" s="476" t="s">
        <v>524</v>
      </c>
      <c r="E32" s="496"/>
      <c r="F32" s="497" t="s">
        <v>525</v>
      </c>
      <c r="G32" s="492" t="s">
        <v>526</v>
      </c>
      <c r="H32" s="493"/>
      <c r="I32" s="494" t="s">
        <v>527</v>
      </c>
      <c r="J32" s="476" t="s">
        <v>524</v>
      </c>
      <c r="K32" s="496"/>
      <c r="L32" s="497" t="s">
        <v>525</v>
      </c>
      <c r="M32" s="492" t="s">
        <v>526</v>
      </c>
      <c r="N32" s="493"/>
      <c r="O32" s="494" t="s">
        <v>527</v>
      </c>
    </row>
    <row r="33" spans="2:15" s="157" customFormat="1" ht="33" customHeight="1" thickBot="1">
      <c r="B33" s="181">
        <v>1</v>
      </c>
      <c r="C33" s="342" t="s">
        <v>260</v>
      </c>
      <c r="D33" s="159"/>
      <c r="E33" s="160" t="s">
        <v>554</v>
      </c>
      <c r="F33" s="498"/>
      <c r="G33" s="159"/>
      <c r="H33" s="160" t="s">
        <v>554</v>
      </c>
      <c r="I33" s="495"/>
      <c r="J33" s="159"/>
      <c r="K33" s="160" t="s">
        <v>554</v>
      </c>
      <c r="L33" s="498"/>
      <c r="M33" s="159"/>
      <c r="N33" s="160" t="s">
        <v>554</v>
      </c>
      <c r="O33" s="495"/>
    </row>
    <row r="34" spans="2:15" s="157" customFormat="1" ht="15.75" customHeight="1">
      <c r="B34" s="473" t="s">
        <v>622</v>
      </c>
      <c r="C34" s="161" t="s">
        <v>555</v>
      </c>
      <c r="D34" s="234">
        <v>0</v>
      </c>
      <c r="E34" s="246">
        <v>0</v>
      </c>
      <c r="F34" s="244">
        <v>0</v>
      </c>
      <c r="G34" s="232">
        <v>0</v>
      </c>
      <c r="H34" s="249">
        <v>0</v>
      </c>
      <c r="I34" s="253">
        <v>0</v>
      </c>
      <c r="J34" s="234">
        <v>0</v>
      </c>
      <c r="K34" s="246">
        <v>0</v>
      </c>
      <c r="L34" s="244">
        <v>0</v>
      </c>
      <c r="M34" s="232">
        <v>0</v>
      </c>
      <c r="N34" s="249">
        <v>0</v>
      </c>
      <c r="O34" s="254">
        <v>0</v>
      </c>
    </row>
    <row r="35" spans="2:15" s="157" customFormat="1" ht="15.75" customHeight="1">
      <c r="B35" s="474"/>
      <c r="C35" s="162" t="s">
        <v>534</v>
      </c>
      <c r="D35" s="234">
        <v>0</v>
      </c>
      <c r="E35" s="246">
        <v>0</v>
      </c>
      <c r="F35" s="245">
        <v>0</v>
      </c>
      <c r="G35" s="234">
        <v>0</v>
      </c>
      <c r="H35" s="246">
        <v>0</v>
      </c>
      <c r="I35" s="250">
        <v>0</v>
      </c>
      <c r="J35" s="234">
        <v>0</v>
      </c>
      <c r="K35" s="246">
        <v>0</v>
      </c>
      <c r="L35" s="245">
        <v>0</v>
      </c>
      <c r="M35" s="234">
        <v>0</v>
      </c>
      <c r="N35" s="246">
        <v>0</v>
      </c>
      <c r="O35" s="251">
        <v>0</v>
      </c>
    </row>
    <row r="36" spans="2:15" s="157" customFormat="1" ht="15.75" customHeight="1">
      <c r="B36" s="474"/>
      <c r="C36" s="163" t="s">
        <v>556</v>
      </c>
      <c r="D36" s="234">
        <v>58922.7737535712</v>
      </c>
      <c r="E36" s="246">
        <v>2420.7038324276327</v>
      </c>
      <c r="F36" s="245">
        <v>53170.2795359437</v>
      </c>
      <c r="G36" s="234">
        <v>19854.541826181001</v>
      </c>
      <c r="H36" s="246">
        <v>3422.215223048262</v>
      </c>
      <c r="I36" s="250">
        <v>641.72839102684804</v>
      </c>
      <c r="J36" s="234">
        <v>56814.145259687204</v>
      </c>
      <c r="K36" s="246">
        <v>2208.6863444504197</v>
      </c>
      <c r="L36" s="245">
        <v>50067.141369588302</v>
      </c>
      <c r="M36" s="234">
        <v>18605.052691076598</v>
      </c>
      <c r="N36" s="246">
        <v>3126.768647968157</v>
      </c>
      <c r="O36" s="251">
        <v>547.97484862571605</v>
      </c>
    </row>
    <row r="37" spans="2:15" s="157" customFormat="1" ht="15.75" customHeight="1">
      <c r="B37" s="474"/>
      <c r="C37" s="164" t="s">
        <v>557</v>
      </c>
      <c r="D37" s="234">
        <v>0</v>
      </c>
      <c r="E37" s="246">
        <v>0</v>
      </c>
      <c r="F37" s="245">
        <v>0</v>
      </c>
      <c r="G37" s="234">
        <v>0</v>
      </c>
      <c r="H37" s="246">
        <v>0</v>
      </c>
      <c r="I37" s="250">
        <v>0</v>
      </c>
      <c r="J37" s="234">
        <v>0</v>
      </c>
      <c r="K37" s="246">
        <v>0</v>
      </c>
      <c r="L37" s="245">
        <v>0</v>
      </c>
      <c r="M37" s="234">
        <v>0</v>
      </c>
      <c r="N37" s="246">
        <v>0</v>
      </c>
      <c r="O37" s="251">
        <v>0</v>
      </c>
    </row>
    <row r="38" spans="2:15" s="157" customFormat="1" ht="15.75" customHeight="1">
      <c r="B38" s="474"/>
      <c r="C38" s="164" t="s">
        <v>558</v>
      </c>
      <c r="D38" s="234">
        <v>40207.568984394195</v>
      </c>
      <c r="E38" s="246">
        <v>1942.0217566313349</v>
      </c>
      <c r="F38" s="245">
        <v>36215.020231140399</v>
      </c>
      <c r="G38" s="234">
        <v>13477.632736519399</v>
      </c>
      <c r="H38" s="246">
        <v>2554.6519175266317</v>
      </c>
      <c r="I38" s="250">
        <v>567.48949604944505</v>
      </c>
      <c r="J38" s="234">
        <v>40282.6756576271</v>
      </c>
      <c r="K38" s="246">
        <v>1844.910037829115</v>
      </c>
      <c r="L38" s="245">
        <v>35856.125795835505</v>
      </c>
      <c r="M38" s="234">
        <v>12364.654397913</v>
      </c>
      <c r="N38" s="246">
        <v>2441.2369870922189</v>
      </c>
      <c r="O38" s="251">
        <v>503.59737029959899</v>
      </c>
    </row>
    <row r="39" spans="2:15" s="157" customFormat="1" ht="15.75" customHeight="1">
      <c r="B39" s="474"/>
      <c r="C39" s="163" t="s">
        <v>537</v>
      </c>
      <c r="D39" s="234">
        <v>107672.7361981921</v>
      </c>
      <c r="E39" s="246">
        <v>1537.696698929301</v>
      </c>
      <c r="F39" s="245">
        <v>105535.06926472881</v>
      </c>
      <c r="G39" s="234">
        <v>14405.4892543326</v>
      </c>
      <c r="H39" s="246">
        <v>1400.4064219896691</v>
      </c>
      <c r="I39" s="250">
        <v>444.61072550844699</v>
      </c>
      <c r="J39" s="234">
        <v>109779.3325263319</v>
      </c>
      <c r="K39" s="246">
        <v>1510.988488427507</v>
      </c>
      <c r="L39" s="245">
        <v>106842.5846467619</v>
      </c>
      <c r="M39" s="234">
        <v>14457.0347900425</v>
      </c>
      <c r="N39" s="246">
        <v>1496.929757734717</v>
      </c>
      <c r="O39" s="251">
        <v>410.48182979587398</v>
      </c>
    </row>
    <row r="40" spans="2:15" s="157" customFormat="1" ht="15.75" customHeight="1">
      <c r="B40" s="474"/>
      <c r="C40" s="167" t="s">
        <v>559</v>
      </c>
      <c r="D40" s="234">
        <v>104886.10025968871</v>
      </c>
      <c r="E40" s="246">
        <v>1414.690109726406</v>
      </c>
      <c r="F40" s="245">
        <v>102939.8750417222</v>
      </c>
      <c r="G40" s="234">
        <v>13339.474030568701</v>
      </c>
      <c r="H40" s="246">
        <v>1176.1406517970509</v>
      </c>
      <c r="I40" s="250">
        <v>367.90270072904298</v>
      </c>
      <c r="J40" s="234">
        <v>107321.22874430779</v>
      </c>
      <c r="K40" s="246">
        <v>1421.019964385606</v>
      </c>
      <c r="L40" s="245">
        <v>105235.30719978349</v>
      </c>
      <c r="M40" s="234">
        <v>13847.492023676099</v>
      </c>
      <c r="N40" s="246">
        <v>1409.7636433343191</v>
      </c>
      <c r="O40" s="251">
        <v>356.57644792647204</v>
      </c>
    </row>
    <row r="41" spans="2:15" s="157" customFormat="1" ht="15.75" customHeight="1">
      <c r="B41" s="474"/>
      <c r="C41" s="168" t="s">
        <v>560</v>
      </c>
      <c r="D41" s="234">
        <v>10337.867353662701</v>
      </c>
      <c r="E41" s="246">
        <v>265.20639628483798</v>
      </c>
      <c r="F41" s="245">
        <v>9890.0249229904221</v>
      </c>
      <c r="G41" s="234">
        <v>1803.682404370224</v>
      </c>
      <c r="H41" s="246">
        <v>414.80176542424397</v>
      </c>
      <c r="I41" s="250">
        <v>66.720252469600766</v>
      </c>
      <c r="J41" s="234">
        <v>10790.499677106498</v>
      </c>
      <c r="K41" s="246">
        <v>305.597941364333</v>
      </c>
      <c r="L41" s="245">
        <v>10223.215475647499</v>
      </c>
      <c r="M41" s="234">
        <v>1937.2602214452838</v>
      </c>
      <c r="N41" s="246">
        <v>485.84748414732496</v>
      </c>
      <c r="O41" s="251">
        <v>73.630893967673387</v>
      </c>
    </row>
    <row r="42" spans="2:15" s="157" customFormat="1" ht="15.75" customHeight="1">
      <c r="B42" s="474"/>
      <c r="C42" s="168" t="s">
        <v>561</v>
      </c>
      <c r="D42" s="234">
        <v>94548.232906025994</v>
      </c>
      <c r="E42" s="246">
        <v>1149.4837134415679</v>
      </c>
      <c r="F42" s="245">
        <v>93049.850118731803</v>
      </c>
      <c r="G42" s="234">
        <v>11535.791626198499</v>
      </c>
      <c r="H42" s="246">
        <v>761.338886372807</v>
      </c>
      <c r="I42" s="250">
        <v>301.18244825944299</v>
      </c>
      <c r="J42" s="234">
        <v>96530.729067201406</v>
      </c>
      <c r="K42" s="246">
        <v>1115.4220230212729</v>
      </c>
      <c r="L42" s="245">
        <v>95012.091724136</v>
      </c>
      <c r="M42" s="234">
        <v>11910.231802230899</v>
      </c>
      <c r="N42" s="246">
        <v>923.91615918699392</v>
      </c>
      <c r="O42" s="251">
        <v>282.94555395879803</v>
      </c>
    </row>
    <row r="43" spans="2:15" s="157" customFormat="1" ht="15.75" customHeight="1">
      <c r="B43" s="474"/>
      <c r="C43" s="167" t="s">
        <v>562</v>
      </c>
      <c r="D43" s="234">
        <v>0</v>
      </c>
      <c r="E43" s="246">
        <v>0</v>
      </c>
      <c r="F43" s="245">
        <v>0</v>
      </c>
      <c r="G43" s="234">
        <v>0</v>
      </c>
      <c r="H43" s="246">
        <v>0</v>
      </c>
      <c r="I43" s="250">
        <v>0</v>
      </c>
      <c r="J43" s="234">
        <v>0</v>
      </c>
      <c r="K43" s="246">
        <v>0</v>
      </c>
      <c r="L43" s="245">
        <v>0</v>
      </c>
      <c r="M43" s="234">
        <v>0</v>
      </c>
      <c r="N43" s="246">
        <v>0</v>
      </c>
      <c r="O43" s="251">
        <v>0</v>
      </c>
    </row>
    <row r="44" spans="2:15" s="157" customFormat="1" ht="15.75" customHeight="1">
      <c r="B44" s="474"/>
      <c r="C44" s="167" t="s">
        <v>563</v>
      </c>
      <c r="D44" s="234">
        <v>2786.635938503443</v>
      </c>
      <c r="E44" s="246">
        <v>123.006589202895</v>
      </c>
      <c r="F44" s="245">
        <v>2595.1942230065642</v>
      </c>
      <c r="G44" s="234">
        <v>1066.015223763854</v>
      </c>
      <c r="H44" s="246">
        <v>224.26577019261802</v>
      </c>
      <c r="I44" s="250">
        <v>76.708024779403857</v>
      </c>
      <c r="J44" s="234">
        <v>2458.1037820240431</v>
      </c>
      <c r="K44" s="246">
        <v>89.968524041900864</v>
      </c>
      <c r="L44" s="245">
        <v>1607.277446978457</v>
      </c>
      <c r="M44" s="234">
        <v>609.54276636635007</v>
      </c>
      <c r="N44" s="246">
        <v>87.16611440039803</v>
      </c>
      <c r="O44" s="251">
        <v>53.905381869402682</v>
      </c>
    </row>
    <row r="45" spans="2:15" s="157" customFormat="1" ht="15.75" customHeight="1">
      <c r="B45" s="474"/>
      <c r="C45" s="168" t="s">
        <v>564</v>
      </c>
      <c r="D45" s="234">
        <v>0</v>
      </c>
      <c r="E45" s="246">
        <v>0</v>
      </c>
      <c r="F45" s="245">
        <v>0</v>
      </c>
      <c r="G45" s="234">
        <v>0</v>
      </c>
      <c r="H45" s="246">
        <v>0</v>
      </c>
      <c r="I45" s="250">
        <v>0</v>
      </c>
      <c r="J45" s="234">
        <v>0</v>
      </c>
      <c r="K45" s="246">
        <v>0</v>
      </c>
      <c r="L45" s="245">
        <v>0</v>
      </c>
      <c r="M45" s="234">
        <v>0</v>
      </c>
      <c r="N45" s="246">
        <v>0</v>
      </c>
      <c r="O45" s="251">
        <v>0</v>
      </c>
    </row>
    <row r="46" spans="2:15" s="157" customFormat="1" ht="15.75" customHeight="1">
      <c r="B46" s="474"/>
      <c r="C46" s="168" t="s">
        <v>565</v>
      </c>
      <c r="D46" s="234">
        <v>2786.635938503443</v>
      </c>
      <c r="E46" s="246">
        <v>123.006589202895</v>
      </c>
      <c r="F46" s="245">
        <v>2595.1942230065642</v>
      </c>
      <c r="G46" s="234">
        <v>1066.015223763854</v>
      </c>
      <c r="H46" s="246">
        <v>224.26577019261802</v>
      </c>
      <c r="I46" s="250">
        <v>76.708024779403857</v>
      </c>
      <c r="J46" s="234">
        <v>2458.1037820240431</v>
      </c>
      <c r="K46" s="246">
        <v>89.968524041900864</v>
      </c>
      <c r="L46" s="245">
        <v>1607.277446978457</v>
      </c>
      <c r="M46" s="234">
        <v>609.54276636635007</v>
      </c>
      <c r="N46" s="246">
        <v>87.16611440039803</v>
      </c>
      <c r="O46" s="251">
        <v>53.905381869402682</v>
      </c>
    </row>
    <row r="47" spans="2:15" s="157" customFormat="1" ht="15.75" customHeight="1">
      <c r="B47" s="474"/>
      <c r="C47" s="163" t="s">
        <v>544</v>
      </c>
      <c r="D47" s="234">
        <v>0</v>
      </c>
      <c r="E47" s="246">
        <v>0</v>
      </c>
      <c r="F47" s="245">
        <v>0</v>
      </c>
      <c r="G47" s="234">
        <v>0</v>
      </c>
      <c r="H47" s="246">
        <v>0</v>
      </c>
      <c r="I47" s="250">
        <v>0</v>
      </c>
      <c r="J47" s="234">
        <v>0</v>
      </c>
      <c r="K47" s="246">
        <v>0</v>
      </c>
      <c r="L47" s="245">
        <v>0</v>
      </c>
      <c r="M47" s="234">
        <v>0</v>
      </c>
      <c r="N47" s="246">
        <v>0</v>
      </c>
      <c r="O47" s="251">
        <v>0</v>
      </c>
    </row>
    <row r="48" spans="2:15" s="157" customFormat="1" ht="15.75" customHeight="1">
      <c r="B48" s="474"/>
      <c r="C48" s="163" t="s">
        <v>545</v>
      </c>
      <c r="D48" s="151"/>
      <c r="E48" s="150"/>
      <c r="F48" s="182"/>
      <c r="G48" s="151"/>
      <c r="H48" s="150"/>
      <c r="I48" s="151"/>
      <c r="J48" s="151"/>
      <c r="K48" s="150"/>
      <c r="L48" s="182"/>
      <c r="M48" s="151"/>
      <c r="N48" s="150"/>
      <c r="O48" s="169"/>
    </row>
    <row r="49" spans="2:15" s="157" customFormat="1" ht="15.75" customHeight="1">
      <c r="B49" s="474"/>
      <c r="C49" s="170" t="s">
        <v>566</v>
      </c>
      <c r="D49" s="173"/>
      <c r="E49" s="183"/>
      <c r="F49" s="184"/>
      <c r="G49" s="173"/>
      <c r="H49" s="183"/>
      <c r="I49" s="173"/>
      <c r="J49" s="173"/>
      <c r="K49" s="183"/>
      <c r="L49" s="184"/>
      <c r="M49" s="173"/>
      <c r="N49" s="183"/>
      <c r="O49" s="174"/>
    </row>
    <row r="50" spans="2:15" s="157" customFormat="1" ht="19.5" customHeight="1" thickBot="1">
      <c r="B50" s="475"/>
      <c r="C50" s="144" t="s">
        <v>567</v>
      </c>
      <c r="D50" s="175"/>
      <c r="E50" s="185"/>
      <c r="F50" s="186"/>
      <c r="G50" s="179"/>
      <c r="H50" s="185"/>
      <c r="I50" s="179"/>
      <c r="J50" s="179"/>
      <c r="K50" s="185"/>
      <c r="L50" s="186"/>
      <c r="M50" s="179"/>
      <c r="N50" s="185"/>
      <c r="O50" s="180"/>
    </row>
    <row r="51" spans="2:15" s="157" customFormat="1" ht="14.25" customHeight="1">
      <c r="B51" s="147" t="s">
        <v>548</v>
      </c>
      <c r="C51" s="131"/>
      <c r="D51" s="131"/>
      <c r="E51" s="131"/>
      <c r="F51" s="131"/>
      <c r="G51" s="131"/>
      <c r="H51" s="131"/>
      <c r="I51" s="148"/>
      <c r="J51" s="131"/>
      <c r="K51" s="131"/>
      <c r="L51" s="131"/>
      <c r="M51" s="131"/>
      <c r="N51" s="131"/>
      <c r="O51" s="131"/>
    </row>
    <row r="52" spans="2:15" s="157" customFormat="1" ht="14.25" customHeight="1">
      <c r="B52" s="147"/>
      <c r="C52" s="131"/>
      <c r="D52" s="131"/>
      <c r="E52" s="131"/>
      <c r="F52" s="131"/>
      <c r="G52" s="131"/>
      <c r="H52" s="131"/>
      <c r="I52" s="148"/>
      <c r="J52" s="131"/>
      <c r="K52" s="131"/>
      <c r="L52" s="131"/>
      <c r="M52" s="131"/>
      <c r="N52" s="131"/>
      <c r="O52" s="131"/>
    </row>
    <row r="53" spans="2:15" s="157" customFormat="1" ht="15" customHeight="1" thickBot="1">
      <c r="B53" s="187"/>
      <c r="I53" s="188"/>
    </row>
    <row r="54" spans="2:15" s="157" customFormat="1" ht="32.25" customHeight="1" thickBot="1">
      <c r="B54" s="130"/>
      <c r="C54" s="134"/>
      <c r="D54" s="480" t="s">
        <v>553</v>
      </c>
      <c r="E54" s="481"/>
      <c r="F54" s="481"/>
      <c r="G54" s="481"/>
      <c r="H54" s="481"/>
      <c r="I54" s="481"/>
      <c r="J54" s="481"/>
      <c r="K54" s="481"/>
      <c r="L54" s="481"/>
      <c r="M54" s="481"/>
      <c r="N54" s="481"/>
      <c r="O54" s="482"/>
    </row>
    <row r="55" spans="2:15" s="157" customFormat="1" ht="32.25" customHeight="1" thickBot="1">
      <c r="B55" s="130"/>
      <c r="C55" s="134"/>
      <c r="D55" s="480" t="s">
        <v>261</v>
      </c>
      <c r="E55" s="481"/>
      <c r="F55" s="481"/>
      <c r="G55" s="481"/>
      <c r="H55" s="481"/>
      <c r="I55" s="482"/>
      <c r="J55" s="480" t="s">
        <v>262</v>
      </c>
      <c r="K55" s="481"/>
      <c r="L55" s="481"/>
      <c r="M55" s="481"/>
      <c r="N55" s="481"/>
      <c r="O55" s="482"/>
    </row>
    <row r="56" spans="2:15" s="157" customFormat="1" ht="51" customHeight="1">
      <c r="B56" s="135"/>
      <c r="C56" s="134"/>
      <c r="D56" s="476" t="s">
        <v>524</v>
      </c>
      <c r="E56" s="496"/>
      <c r="F56" s="497" t="s">
        <v>525</v>
      </c>
      <c r="G56" s="492" t="s">
        <v>526</v>
      </c>
      <c r="H56" s="493"/>
      <c r="I56" s="494" t="s">
        <v>527</v>
      </c>
      <c r="J56" s="476" t="s">
        <v>524</v>
      </c>
      <c r="K56" s="496"/>
      <c r="L56" s="497" t="s">
        <v>525</v>
      </c>
      <c r="M56" s="492" t="s">
        <v>526</v>
      </c>
      <c r="N56" s="493"/>
      <c r="O56" s="494" t="s">
        <v>527</v>
      </c>
    </row>
    <row r="57" spans="2:15" s="157" customFormat="1" ht="33" customHeight="1" thickBot="1">
      <c r="B57" s="181">
        <v>2</v>
      </c>
      <c r="C57" s="342" t="s">
        <v>260</v>
      </c>
      <c r="D57" s="159"/>
      <c r="E57" s="160" t="s">
        <v>554</v>
      </c>
      <c r="F57" s="498"/>
      <c r="G57" s="159"/>
      <c r="H57" s="160" t="s">
        <v>554</v>
      </c>
      <c r="I57" s="495"/>
      <c r="J57" s="159"/>
      <c r="K57" s="160" t="s">
        <v>554</v>
      </c>
      <c r="L57" s="498"/>
      <c r="M57" s="159"/>
      <c r="N57" s="160" t="s">
        <v>554</v>
      </c>
      <c r="O57" s="495"/>
    </row>
    <row r="58" spans="2:15" s="157" customFormat="1" ht="15.75" customHeight="1">
      <c r="B58" s="473" t="s">
        <v>623</v>
      </c>
      <c r="C58" s="161" t="s">
        <v>555</v>
      </c>
      <c r="D58" s="234">
        <v>0</v>
      </c>
      <c r="E58" s="246">
        <v>0</v>
      </c>
      <c r="F58" s="244">
        <v>0</v>
      </c>
      <c r="G58" s="232">
        <v>0</v>
      </c>
      <c r="H58" s="249">
        <v>0</v>
      </c>
      <c r="I58" s="253">
        <v>0</v>
      </c>
      <c r="J58" s="234">
        <v>0</v>
      </c>
      <c r="K58" s="246">
        <v>0</v>
      </c>
      <c r="L58" s="244">
        <v>0</v>
      </c>
      <c r="M58" s="232">
        <v>0</v>
      </c>
      <c r="N58" s="249">
        <v>0</v>
      </c>
      <c r="O58" s="254">
        <v>0</v>
      </c>
    </row>
    <row r="59" spans="2:15" s="157" customFormat="1" ht="15.75" customHeight="1">
      <c r="B59" s="474"/>
      <c r="C59" s="162" t="s">
        <v>534</v>
      </c>
      <c r="D59" s="234">
        <v>0</v>
      </c>
      <c r="E59" s="246">
        <v>0</v>
      </c>
      <c r="F59" s="245">
        <v>0</v>
      </c>
      <c r="G59" s="234">
        <v>0</v>
      </c>
      <c r="H59" s="246">
        <v>0</v>
      </c>
      <c r="I59" s="250">
        <v>0</v>
      </c>
      <c r="J59" s="234">
        <v>0</v>
      </c>
      <c r="K59" s="246">
        <v>0</v>
      </c>
      <c r="L59" s="245">
        <v>0</v>
      </c>
      <c r="M59" s="234">
        <v>0</v>
      </c>
      <c r="N59" s="246">
        <v>0</v>
      </c>
      <c r="O59" s="251">
        <v>0</v>
      </c>
    </row>
    <row r="60" spans="2:15" s="157" customFormat="1" ht="15.75" customHeight="1">
      <c r="B60" s="474"/>
      <c r="C60" s="163" t="s">
        <v>556</v>
      </c>
      <c r="D60" s="234">
        <v>3032.8200405331968</v>
      </c>
      <c r="E60" s="246">
        <v>13.19695246825567</v>
      </c>
      <c r="F60" s="245">
        <v>3091.235457566178</v>
      </c>
      <c r="G60" s="234">
        <v>1091.900345079629</v>
      </c>
      <c r="H60" s="246">
        <v>58.57084233697406</v>
      </c>
      <c r="I60" s="250">
        <v>10.154245566555472</v>
      </c>
      <c r="J60" s="234">
        <v>3860.8516845776289</v>
      </c>
      <c r="K60" s="246">
        <v>13.202079915552801</v>
      </c>
      <c r="L60" s="245">
        <v>3688.6390095151</v>
      </c>
      <c r="M60" s="234">
        <v>1265.516807238522</v>
      </c>
      <c r="N60" s="246">
        <v>58.575996928703972</v>
      </c>
      <c r="O60" s="251">
        <v>9.7670233305542844</v>
      </c>
    </row>
    <row r="61" spans="2:15" s="157" customFormat="1" ht="15.75" customHeight="1">
      <c r="B61" s="474"/>
      <c r="C61" s="164" t="s">
        <v>557</v>
      </c>
      <c r="D61" s="234">
        <v>0</v>
      </c>
      <c r="E61" s="246">
        <v>0</v>
      </c>
      <c r="F61" s="245">
        <v>0</v>
      </c>
      <c r="G61" s="234">
        <v>0</v>
      </c>
      <c r="H61" s="246">
        <v>0</v>
      </c>
      <c r="I61" s="250">
        <v>0</v>
      </c>
      <c r="J61" s="234">
        <v>0</v>
      </c>
      <c r="K61" s="246">
        <v>0</v>
      </c>
      <c r="L61" s="245">
        <v>0</v>
      </c>
      <c r="M61" s="234">
        <v>0</v>
      </c>
      <c r="N61" s="246">
        <v>0</v>
      </c>
      <c r="O61" s="251">
        <v>0</v>
      </c>
    </row>
    <row r="62" spans="2:15" s="157" customFormat="1" ht="15.75" customHeight="1">
      <c r="B62" s="474"/>
      <c r="C62" s="164" t="s">
        <v>558</v>
      </c>
      <c r="D62" s="234">
        <v>1417.579289653502</v>
      </c>
      <c r="E62" s="246">
        <v>0</v>
      </c>
      <c r="F62" s="245">
        <v>1386.159475745184</v>
      </c>
      <c r="G62" s="234">
        <v>320.15662416872902</v>
      </c>
      <c r="H62" s="246">
        <v>0</v>
      </c>
      <c r="I62" s="250">
        <v>1.6170101151404281E-3</v>
      </c>
      <c r="J62" s="234">
        <v>1588.2933179356151</v>
      </c>
      <c r="K62" s="246">
        <v>0</v>
      </c>
      <c r="L62" s="245">
        <v>1527.1045747532471</v>
      </c>
      <c r="M62" s="234">
        <v>376.08972718849998</v>
      </c>
      <c r="N62" s="246">
        <v>0</v>
      </c>
      <c r="O62" s="251">
        <v>8.17533550278353E-4</v>
      </c>
    </row>
    <row r="63" spans="2:15" s="157" customFormat="1" ht="15.75" customHeight="1">
      <c r="B63" s="474"/>
      <c r="C63" s="163" t="s">
        <v>537</v>
      </c>
      <c r="D63" s="234">
        <v>14.65452782201657</v>
      </c>
      <c r="E63" s="246">
        <v>0.48802411492521247</v>
      </c>
      <c r="F63" s="245">
        <v>11.412591737060151</v>
      </c>
      <c r="G63" s="234">
        <v>3.25577564699236</v>
      </c>
      <c r="H63" s="246">
        <v>0.17746542693425149</v>
      </c>
      <c r="I63" s="250">
        <v>0.51674502986118576</v>
      </c>
      <c r="J63" s="234">
        <v>15.69715527391549</v>
      </c>
      <c r="K63" s="246">
        <v>0.62021005432590171</v>
      </c>
      <c r="L63" s="245">
        <v>10.46935340881585</v>
      </c>
      <c r="M63" s="234">
        <v>2.5567103394024198</v>
      </c>
      <c r="N63" s="246">
        <v>3.7371673883226195E-2</v>
      </c>
      <c r="O63" s="251">
        <v>0.57782713471209957</v>
      </c>
    </row>
    <row r="64" spans="2:15" s="157" customFormat="1" ht="15.75" customHeight="1">
      <c r="B64" s="474"/>
      <c r="C64" s="167" t="s">
        <v>559</v>
      </c>
      <c r="D64" s="234">
        <v>6.4078852361992906</v>
      </c>
      <c r="E64" s="246">
        <v>5.8251124502313609E-2</v>
      </c>
      <c r="F64" s="245">
        <v>6.4308893898633404</v>
      </c>
      <c r="G64" s="234">
        <v>0.90902474039599679</v>
      </c>
      <c r="H64" s="246">
        <v>0</v>
      </c>
      <c r="I64" s="250">
        <v>4.7394292747229061E-2</v>
      </c>
      <c r="J64" s="234">
        <v>7.2983461178495501</v>
      </c>
      <c r="K64" s="246">
        <v>3.2675410806013501E-2</v>
      </c>
      <c r="L64" s="245">
        <v>7.3009143398865097</v>
      </c>
      <c r="M64" s="234">
        <v>1.1343968816394601</v>
      </c>
      <c r="N64" s="246">
        <v>0</v>
      </c>
      <c r="O64" s="251">
        <v>2.9022955382836224E-2</v>
      </c>
    </row>
    <row r="65" spans="2:15" s="157" customFormat="1" ht="15.75" customHeight="1">
      <c r="B65" s="474"/>
      <c r="C65" s="168" t="s">
        <v>560</v>
      </c>
      <c r="D65" s="234">
        <v>5.2734151323576901</v>
      </c>
      <c r="E65" s="246">
        <v>0</v>
      </c>
      <c r="F65" s="245">
        <v>5.2734151323576901</v>
      </c>
      <c r="G65" s="234">
        <v>0.21540873775960401</v>
      </c>
      <c r="H65" s="246">
        <v>0</v>
      </c>
      <c r="I65" s="250">
        <v>0</v>
      </c>
      <c r="J65" s="234">
        <v>6.03310265040475</v>
      </c>
      <c r="K65" s="246">
        <v>0</v>
      </c>
      <c r="L65" s="245">
        <v>6.0356708724417096</v>
      </c>
      <c r="M65" s="234">
        <v>0.48848339832719251</v>
      </c>
      <c r="N65" s="246">
        <v>0</v>
      </c>
      <c r="O65" s="251">
        <v>0</v>
      </c>
    </row>
    <row r="66" spans="2:15" s="157" customFormat="1" ht="15.75" customHeight="1">
      <c r="B66" s="474"/>
      <c r="C66" s="168" t="s">
        <v>561</v>
      </c>
      <c r="D66" s="234">
        <v>1.1344701038416001</v>
      </c>
      <c r="E66" s="246">
        <v>5.8251124502313609E-2</v>
      </c>
      <c r="F66" s="245">
        <v>1.15747425750565</v>
      </c>
      <c r="G66" s="234">
        <v>0.693616002636393</v>
      </c>
      <c r="H66" s="246">
        <v>0</v>
      </c>
      <c r="I66" s="250">
        <v>4.7394292747229061E-2</v>
      </c>
      <c r="J66" s="234">
        <v>1.2652434674448001</v>
      </c>
      <c r="K66" s="246">
        <v>3.2675410806013501E-2</v>
      </c>
      <c r="L66" s="245">
        <v>1.2652434674448001</v>
      </c>
      <c r="M66" s="234">
        <v>0.64591348331226628</v>
      </c>
      <c r="N66" s="246">
        <v>0</v>
      </c>
      <c r="O66" s="251">
        <v>2.9022955382836224E-2</v>
      </c>
    </row>
    <row r="67" spans="2:15" s="157" customFormat="1" ht="15.75" customHeight="1">
      <c r="B67" s="474"/>
      <c r="C67" s="167" t="s">
        <v>562</v>
      </c>
      <c r="D67" s="234">
        <v>0</v>
      </c>
      <c r="E67" s="246">
        <v>0</v>
      </c>
      <c r="F67" s="245">
        <v>0</v>
      </c>
      <c r="G67" s="234">
        <v>0</v>
      </c>
      <c r="H67" s="246">
        <v>0</v>
      </c>
      <c r="I67" s="250">
        <v>0</v>
      </c>
      <c r="J67" s="234">
        <v>0</v>
      </c>
      <c r="K67" s="246">
        <v>0</v>
      </c>
      <c r="L67" s="245">
        <v>0</v>
      </c>
      <c r="M67" s="234">
        <v>0</v>
      </c>
      <c r="N67" s="246">
        <v>0</v>
      </c>
      <c r="O67" s="251">
        <v>0</v>
      </c>
    </row>
    <row r="68" spans="2:15" s="157" customFormat="1" ht="15.75" customHeight="1">
      <c r="B68" s="474"/>
      <c r="C68" s="167" t="s">
        <v>563</v>
      </c>
      <c r="D68" s="234">
        <v>8.2466425858172805</v>
      </c>
      <c r="E68" s="246">
        <v>0.4297729904228989</v>
      </c>
      <c r="F68" s="245">
        <v>4.9817023471968103</v>
      </c>
      <c r="G68" s="234">
        <v>2.3467509065963599</v>
      </c>
      <c r="H68" s="246">
        <v>0.17746542693425149</v>
      </c>
      <c r="I68" s="250">
        <v>0.46935073711395675</v>
      </c>
      <c r="J68" s="234">
        <v>8.3988091560659406</v>
      </c>
      <c r="K68" s="246">
        <v>0.58753464351988816</v>
      </c>
      <c r="L68" s="245">
        <v>3.16843906892935</v>
      </c>
      <c r="M68" s="234">
        <v>1.4223134577629601</v>
      </c>
      <c r="N68" s="246">
        <v>3.7371673883226195E-2</v>
      </c>
      <c r="O68" s="251">
        <v>0.54880417932926329</v>
      </c>
    </row>
    <row r="69" spans="2:15" s="157" customFormat="1" ht="15.75" customHeight="1">
      <c r="B69" s="474"/>
      <c r="C69" s="168" t="s">
        <v>564</v>
      </c>
      <c r="D69" s="234">
        <v>0</v>
      </c>
      <c r="E69" s="246">
        <v>0</v>
      </c>
      <c r="F69" s="245">
        <v>0</v>
      </c>
      <c r="G69" s="234">
        <v>0</v>
      </c>
      <c r="H69" s="246">
        <v>0</v>
      </c>
      <c r="I69" s="250">
        <v>0</v>
      </c>
      <c r="J69" s="234">
        <v>0</v>
      </c>
      <c r="K69" s="246">
        <v>0</v>
      </c>
      <c r="L69" s="245">
        <v>0</v>
      </c>
      <c r="M69" s="234">
        <v>0</v>
      </c>
      <c r="N69" s="246">
        <v>0</v>
      </c>
      <c r="O69" s="251">
        <v>0</v>
      </c>
    </row>
    <row r="70" spans="2:15" s="157" customFormat="1" ht="15.75" customHeight="1">
      <c r="B70" s="474"/>
      <c r="C70" s="168" t="s">
        <v>565</v>
      </c>
      <c r="D70" s="234">
        <v>8.2466425858172805</v>
      </c>
      <c r="E70" s="246">
        <v>0.4297729904228989</v>
      </c>
      <c r="F70" s="245">
        <v>4.9817023471968103</v>
      </c>
      <c r="G70" s="234">
        <v>2.3467509065963599</v>
      </c>
      <c r="H70" s="246">
        <v>0.17746542693425149</v>
      </c>
      <c r="I70" s="250">
        <v>0.46935073711395675</v>
      </c>
      <c r="J70" s="234">
        <v>8.3988091560659406</v>
      </c>
      <c r="K70" s="246">
        <v>0.58753464351988816</v>
      </c>
      <c r="L70" s="245">
        <v>3.16843906892935</v>
      </c>
      <c r="M70" s="234">
        <v>1.4223134577629601</v>
      </c>
      <c r="N70" s="246">
        <v>3.7371673883226195E-2</v>
      </c>
      <c r="O70" s="251">
        <v>0.54880417932926329</v>
      </c>
    </row>
    <row r="71" spans="2:15" s="157" customFormat="1" ht="15.75" customHeight="1">
      <c r="B71" s="474"/>
      <c r="C71" s="163" t="s">
        <v>544</v>
      </c>
      <c r="D71" s="234">
        <v>0</v>
      </c>
      <c r="E71" s="246">
        <v>0</v>
      </c>
      <c r="F71" s="245">
        <v>0</v>
      </c>
      <c r="G71" s="234">
        <v>0</v>
      </c>
      <c r="H71" s="246">
        <v>0</v>
      </c>
      <c r="I71" s="250">
        <v>0</v>
      </c>
      <c r="J71" s="234">
        <v>0</v>
      </c>
      <c r="K71" s="246">
        <v>0</v>
      </c>
      <c r="L71" s="245">
        <v>0</v>
      </c>
      <c r="M71" s="234">
        <v>0</v>
      </c>
      <c r="N71" s="246">
        <v>0</v>
      </c>
      <c r="O71" s="251">
        <v>0</v>
      </c>
    </row>
    <row r="72" spans="2:15" s="157" customFormat="1" ht="15.75" customHeight="1">
      <c r="B72" s="474"/>
      <c r="C72" s="163" t="s">
        <v>545</v>
      </c>
      <c r="D72" s="151"/>
      <c r="E72" s="150"/>
      <c r="F72" s="182"/>
      <c r="G72" s="151"/>
      <c r="H72" s="150"/>
      <c r="I72" s="151"/>
      <c r="J72" s="151"/>
      <c r="K72" s="150"/>
      <c r="L72" s="182"/>
      <c r="M72" s="151"/>
      <c r="N72" s="150"/>
      <c r="O72" s="169"/>
    </row>
    <row r="73" spans="2:15" s="157" customFormat="1" ht="15.75" customHeight="1">
      <c r="B73" s="474"/>
      <c r="C73" s="170" t="s">
        <v>566</v>
      </c>
      <c r="D73" s="173"/>
      <c r="E73" s="183"/>
      <c r="F73" s="184"/>
      <c r="G73" s="173"/>
      <c r="H73" s="183"/>
      <c r="I73" s="173"/>
      <c r="J73" s="173"/>
      <c r="K73" s="183"/>
      <c r="L73" s="184"/>
      <c r="M73" s="173"/>
      <c r="N73" s="183"/>
      <c r="O73" s="174"/>
    </row>
    <row r="74" spans="2:15" s="157" customFormat="1" ht="19.5" customHeight="1" thickBot="1">
      <c r="B74" s="475"/>
      <c r="C74" s="144" t="s">
        <v>567</v>
      </c>
      <c r="D74" s="175"/>
      <c r="E74" s="185"/>
      <c r="F74" s="186"/>
      <c r="G74" s="179"/>
      <c r="H74" s="185"/>
      <c r="I74" s="179"/>
      <c r="J74" s="179"/>
      <c r="K74" s="185"/>
      <c r="L74" s="186"/>
      <c r="M74" s="179"/>
      <c r="N74" s="185"/>
      <c r="O74" s="180"/>
    </row>
    <row r="75" spans="2:15" s="157" customFormat="1" ht="15" customHeight="1">
      <c r="B75" s="147" t="s">
        <v>548</v>
      </c>
      <c r="C75" s="131"/>
      <c r="D75" s="131"/>
      <c r="E75" s="131"/>
      <c r="F75" s="131"/>
      <c r="G75" s="131"/>
      <c r="H75" s="131"/>
      <c r="I75" s="148"/>
      <c r="J75" s="131"/>
      <c r="K75" s="131"/>
      <c r="L75" s="131"/>
      <c r="M75" s="131"/>
      <c r="N75" s="131"/>
      <c r="O75" s="131"/>
    </row>
    <row r="76" spans="2:15" s="157" customFormat="1" ht="22.5">
      <c r="B76" s="187"/>
      <c r="I76" s="188"/>
    </row>
    <row r="77" spans="2:15" s="157" customFormat="1" ht="23.25" customHeight="1" thickBot="1">
      <c r="B77" s="187"/>
      <c r="I77" s="188"/>
    </row>
    <row r="78" spans="2:15" s="157" customFormat="1" ht="32.25" customHeight="1" thickBot="1">
      <c r="B78" s="130"/>
      <c r="C78" s="134"/>
      <c r="D78" s="480" t="s">
        <v>553</v>
      </c>
      <c r="E78" s="481"/>
      <c r="F78" s="481"/>
      <c r="G78" s="481"/>
      <c r="H78" s="481"/>
      <c r="I78" s="481"/>
      <c r="J78" s="481"/>
      <c r="K78" s="481"/>
      <c r="L78" s="481"/>
      <c r="M78" s="481"/>
      <c r="N78" s="481"/>
      <c r="O78" s="482"/>
    </row>
    <row r="79" spans="2:15" s="157" customFormat="1" ht="32.25" customHeight="1" thickBot="1">
      <c r="B79" s="130"/>
      <c r="C79" s="134"/>
      <c r="D79" s="480" t="s">
        <v>261</v>
      </c>
      <c r="E79" s="481"/>
      <c r="F79" s="481"/>
      <c r="G79" s="481"/>
      <c r="H79" s="481"/>
      <c r="I79" s="482"/>
      <c r="J79" s="480" t="s">
        <v>262</v>
      </c>
      <c r="K79" s="481"/>
      <c r="L79" s="481"/>
      <c r="M79" s="481"/>
      <c r="N79" s="481"/>
      <c r="O79" s="482"/>
    </row>
    <row r="80" spans="2:15" s="157" customFormat="1" ht="51" customHeight="1">
      <c r="B80" s="135"/>
      <c r="C80" s="134"/>
      <c r="D80" s="476" t="s">
        <v>524</v>
      </c>
      <c r="E80" s="496"/>
      <c r="F80" s="497" t="s">
        <v>525</v>
      </c>
      <c r="G80" s="492" t="s">
        <v>526</v>
      </c>
      <c r="H80" s="493"/>
      <c r="I80" s="494" t="s">
        <v>527</v>
      </c>
      <c r="J80" s="476" t="s">
        <v>524</v>
      </c>
      <c r="K80" s="496"/>
      <c r="L80" s="497" t="s">
        <v>525</v>
      </c>
      <c r="M80" s="492" t="s">
        <v>526</v>
      </c>
      <c r="N80" s="493"/>
      <c r="O80" s="494" t="s">
        <v>527</v>
      </c>
    </row>
    <row r="81" spans="2:15" s="157" customFormat="1" ht="33" customHeight="1" thickBot="1">
      <c r="B81" s="181">
        <v>3</v>
      </c>
      <c r="C81" s="342" t="s">
        <v>260</v>
      </c>
      <c r="D81" s="159"/>
      <c r="E81" s="160" t="s">
        <v>554</v>
      </c>
      <c r="F81" s="498"/>
      <c r="G81" s="159"/>
      <c r="H81" s="160" t="s">
        <v>554</v>
      </c>
      <c r="I81" s="495"/>
      <c r="J81" s="159"/>
      <c r="K81" s="160" t="s">
        <v>554</v>
      </c>
      <c r="L81" s="498"/>
      <c r="M81" s="159"/>
      <c r="N81" s="160" t="s">
        <v>554</v>
      </c>
      <c r="O81" s="495"/>
    </row>
    <row r="82" spans="2:15" s="157" customFormat="1" ht="15.75" customHeight="1">
      <c r="B82" s="473" t="s">
        <v>624</v>
      </c>
      <c r="C82" s="161" t="s">
        <v>555</v>
      </c>
      <c r="D82" s="234">
        <v>0</v>
      </c>
      <c r="E82" s="246">
        <v>0</v>
      </c>
      <c r="F82" s="244">
        <v>0</v>
      </c>
      <c r="G82" s="232">
        <v>0</v>
      </c>
      <c r="H82" s="249">
        <v>0</v>
      </c>
      <c r="I82" s="253">
        <v>0</v>
      </c>
      <c r="J82" s="234">
        <v>0</v>
      </c>
      <c r="K82" s="246">
        <v>0</v>
      </c>
      <c r="L82" s="244">
        <v>0</v>
      </c>
      <c r="M82" s="232">
        <v>0</v>
      </c>
      <c r="N82" s="249">
        <v>0</v>
      </c>
      <c r="O82" s="254">
        <v>0</v>
      </c>
    </row>
    <row r="83" spans="2:15" s="157" customFormat="1" ht="15.75" customHeight="1">
      <c r="B83" s="474"/>
      <c r="C83" s="162" t="s">
        <v>534</v>
      </c>
      <c r="D83" s="234">
        <v>0</v>
      </c>
      <c r="E83" s="246">
        <v>0</v>
      </c>
      <c r="F83" s="245">
        <v>0</v>
      </c>
      <c r="G83" s="234">
        <v>0</v>
      </c>
      <c r="H83" s="246">
        <v>0</v>
      </c>
      <c r="I83" s="250">
        <v>0</v>
      </c>
      <c r="J83" s="234">
        <v>0</v>
      </c>
      <c r="K83" s="246">
        <v>0</v>
      </c>
      <c r="L83" s="245">
        <v>0</v>
      </c>
      <c r="M83" s="234">
        <v>0</v>
      </c>
      <c r="N83" s="246">
        <v>0</v>
      </c>
      <c r="O83" s="251">
        <v>0</v>
      </c>
    </row>
    <row r="84" spans="2:15" s="157" customFormat="1" ht="15.75" customHeight="1">
      <c r="B84" s="474"/>
      <c r="C84" s="163" t="s">
        <v>556</v>
      </c>
      <c r="D84" s="234">
        <v>0</v>
      </c>
      <c r="E84" s="246">
        <v>0</v>
      </c>
      <c r="F84" s="245">
        <v>0</v>
      </c>
      <c r="G84" s="234">
        <v>0</v>
      </c>
      <c r="H84" s="246">
        <v>0</v>
      </c>
      <c r="I84" s="250">
        <v>0</v>
      </c>
      <c r="J84" s="234">
        <v>0</v>
      </c>
      <c r="K84" s="246">
        <v>0</v>
      </c>
      <c r="L84" s="245">
        <v>0</v>
      </c>
      <c r="M84" s="234">
        <v>0</v>
      </c>
      <c r="N84" s="246">
        <v>0</v>
      </c>
      <c r="O84" s="251">
        <v>0</v>
      </c>
    </row>
    <row r="85" spans="2:15" s="157" customFormat="1" ht="15.75" customHeight="1">
      <c r="B85" s="474"/>
      <c r="C85" s="164" t="s">
        <v>557</v>
      </c>
      <c r="D85" s="234">
        <v>0</v>
      </c>
      <c r="E85" s="246">
        <v>0</v>
      </c>
      <c r="F85" s="245">
        <v>0</v>
      </c>
      <c r="G85" s="234">
        <v>0</v>
      </c>
      <c r="H85" s="246">
        <v>0</v>
      </c>
      <c r="I85" s="250">
        <v>0</v>
      </c>
      <c r="J85" s="234">
        <v>0</v>
      </c>
      <c r="K85" s="246">
        <v>0</v>
      </c>
      <c r="L85" s="245">
        <v>0</v>
      </c>
      <c r="M85" s="234">
        <v>0</v>
      </c>
      <c r="N85" s="246">
        <v>0</v>
      </c>
      <c r="O85" s="251">
        <v>0</v>
      </c>
    </row>
    <row r="86" spans="2:15" s="157" customFormat="1" ht="15.75" customHeight="1">
      <c r="B86" s="474"/>
      <c r="C86" s="164" t="s">
        <v>558</v>
      </c>
      <c r="D86" s="234">
        <v>0</v>
      </c>
      <c r="E86" s="246">
        <v>0</v>
      </c>
      <c r="F86" s="245">
        <v>0</v>
      </c>
      <c r="G86" s="234">
        <v>0</v>
      </c>
      <c r="H86" s="246">
        <v>0</v>
      </c>
      <c r="I86" s="250">
        <v>0</v>
      </c>
      <c r="J86" s="234">
        <v>0</v>
      </c>
      <c r="K86" s="246">
        <v>0</v>
      </c>
      <c r="L86" s="245">
        <v>0</v>
      </c>
      <c r="M86" s="234">
        <v>0</v>
      </c>
      <c r="N86" s="246">
        <v>0</v>
      </c>
      <c r="O86" s="251">
        <v>0</v>
      </c>
    </row>
    <row r="87" spans="2:15" s="157" customFormat="1" ht="15.75" customHeight="1">
      <c r="B87" s="474"/>
      <c r="C87" s="163" t="s">
        <v>537</v>
      </c>
      <c r="D87" s="234">
        <v>0</v>
      </c>
      <c r="E87" s="246">
        <v>0</v>
      </c>
      <c r="F87" s="245">
        <v>0</v>
      </c>
      <c r="G87" s="234">
        <v>0</v>
      </c>
      <c r="H87" s="246">
        <v>0</v>
      </c>
      <c r="I87" s="250">
        <v>0</v>
      </c>
      <c r="J87" s="234">
        <v>0</v>
      </c>
      <c r="K87" s="246">
        <v>0</v>
      </c>
      <c r="L87" s="245">
        <v>0</v>
      </c>
      <c r="M87" s="234">
        <v>0</v>
      </c>
      <c r="N87" s="246">
        <v>0</v>
      </c>
      <c r="O87" s="251">
        <v>0</v>
      </c>
    </row>
    <row r="88" spans="2:15" s="157" customFormat="1" ht="15.75" customHeight="1">
      <c r="B88" s="474"/>
      <c r="C88" s="167" t="s">
        <v>559</v>
      </c>
      <c r="D88" s="234">
        <v>0</v>
      </c>
      <c r="E88" s="246">
        <v>0</v>
      </c>
      <c r="F88" s="245">
        <v>0</v>
      </c>
      <c r="G88" s="234">
        <v>0</v>
      </c>
      <c r="H88" s="246">
        <v>0</v>
      </c>
      <c r="I88" s="250">
        <v>0</v>
      </c>
      <c r="J88" s="234">
        <v>0</v>
      </c>
      <c r="K88" s="246">
        <v>0</v>
      </c>
      <c r="L88" s="245">
        <v>0</v>
      </c>
      <c r="M88" s="234">
        <v>0</v>
      </c>
      <c r="N88" s="246">
        <v>0</v>
      </c>
      <c r="O88" s="251">
        <v>0</v>
      </c>
    </row>
    <row r="89" spans="2:15" s="157" customFormat="1" ht="15.75" customHeight="1">
      <c r="B89" s="474"/>
      <c r="C89" s="168" t="s">
        <v>560</v>
      </c>
      <c r="D89" s="234">
        <v>0</v>
      </c>
      <c r="E89" s="246">
        <v>0</v>
      </c>
      <c r="F89" s="245">
        <v>0</v>
      </c>
      <c r="G89" s="234">
        <v>0</v>
      </c>
      <c r="H89" s="246">
        <v>0</v>
      </c>
      <c r="I89" s="250">
        <v>0</v>
      </c>
      <c r="J89" s="234">
        <v>0</v>
      </c>
      <c r="K89" s="246">
        <v>0</v>
      </c>
      <c r="L89" s="245">
        <v>0</v>
      </c>
      <c r="M89" s="234">
        <v>0</v>
      </c>
      <c r="N89" s="246">
        <v>0</v>
      </c>
      <c r="O89" s="251">
        <v>0</v>
      </c>
    </row>
    <row r="90" spans="2:15" s="157" customFormat="1" ht="15.75" customHeight="1">
      <c r="B90" s="474"/>
      <c r="C90" s="168" t="s">
        <v>561</v>
      </c>
      <c r="D90" s="234">
        <v>0</v>
      </c>
      <c r="E90" s="246">
        <v>0</v>
      </c>
      <c r="F90" s="245">
        <v>0</v>
      </c>
      <c r="G90" s="234">
        <v>0</v>
      </c>
      <c r="H90" s="246">
        <v>0</v>
      </c>
      <c r="I90" s="250">
        <v>0</v>
      </c>
      <c r="J90" s="234">
        <v>0</v>
      </c>
      <c r="K90" s="246">
        <v>0</v>
      </c>
      <c r="L90" s="245">
        <v>0</v>
      </c>
      <c r="M90" s="234">
        <v>0</v>
      </c>
      <c r="N90" s="246">
        <v>0</v>
      </c>
      <c r="O90" s="251">
        <v>0</v>
      </c>
    </row>
    <row r="91" spans="2:15" s="157" customFormat="1" ht="15.75" customHeight="1">
      <c r="B91" s="474"/>
      <c r="C91" s="167" t="s">
        <v>562</v>
      </c>
      <c r="D91" s="234">
        <v>0</v>
      </c>
      <c r="E91" s="246">
        <v>0</v>
      </c>
      <c r="F91" s="245">
        <v>0</v>
      </c>
      <c r="G91" s="234">
        <v>0</v>
      </c>
      <c r="H91" s="246">
        <v>0</v>
      </c>
      <c r="I91" s="250">
        <v>0</v>
      </c>
      <c r="J91" s="234">
        <v>0</v>
      </c>
      <c r="K91" s="246">
        <v>0</v>
      </c>
      <c r="L91" s="245">
        <v>0</v>
      </c>
      <c r="M91" s="234">
        <v>0</v>
      </c>
      <c r="N91" s="246">
        <v>0</v>
      </c>
      <c r="O91" s="251">
        <v>0</v>
      </c>
    </row>
    <row r="92" spans="2:15" s="157" customFormat="1" ht="15.75" customHeight="1">
      <c r="B92" s="474"/>
      <c r="C92" s="167" t="s">
        <v>563</v>
      </c>
      <c r="D92" s="234">
        <v>0</v>
      </c>
      <c r="E92" s="246">
        <v>0</v>
      </c>
      <c r="F92" s="245">
        <v>0</v>
      </c>
      <c r="G92" s="234">
        <v>0</v>
      </c>
      <c r="H92" s="246">
        <v>0</v>
      </c>
      <c r="I92" s="250">
        <v>0</v>
      </c>
      <c r="J92" s="234">
        <v>0</v>
      </c>
      <c r="K92" s="246">
        <v>0</v>
      </c>
      <c r="L92" s="245">
        <v>0</v>
      </c>
      <c r="M92" s="234">
        <v>0</v>
      </c>
      <c r="N92" s="246">
        <v>0</v>
      </c>
      <c r="O92" s="251">
        <v>0</v>
      </c>
    </row>
    <row r="93" spans="2:15" s="157" customFormat="1" ht="15.75" customHeight="1">
      <c r="B93" s="474"/>
      <c r="C93" s="168" t="s">
        <v>564</v>
      </c>
      <c r="D93" s="234">
        <v>0</v>
      </c>
      <c r="E93" s="246">
        <v>0</v>
      </c>
      <c r="F93" s="245">
        <v>0</v>
      </c>
      <c r="G93" s="234">
        <v>0</v>
      </c>
      <c r="H93" s="246">
        <v>0</v>
      </c>
      <c r="I93" s="250">
        <v>0</v>
      </c>
      <c r="J93" s="234">
        <v>0</v>
      </c>
      <c r="K93" s="246">
        <v>0</v>
      </c>
      <c r="L93" s="245">
        <v>0</v>
      </c>
      <c r="M93" s="234">
        <v>0</v>
      </c>
      <c r="N93" s="246">
        <v>0</v>
      </c>
      <c r="O93" s="251">
        <v>0</v>
      </c>
    </row>
    <row r="94" spans="2:15" s="157" customFormat="1" ht="15.75" customHeight="1">
      <c r="B94" s="474"/>
      <c r="C94" s="168" t="s">
        <v>565</v>
      </c>
      <c r="D94" s="234">
        <v>0</v>
      </c>
      <c r="E94" s="246">
        <v>0</v>
      </c>
      <c r="F94" s="245">
        <v>0</v>
      </c>
      <c r="G94" s="234">
        <v>0</v>
      </c>
      <c r="H94" s="246">
        <v>0</v>
      </c>
      <c r="I94" s="250">
        <v>0</v>
      </c>
      <c r="J94" s="234">
        <v>0</v>
      </c>
      <c r="K94" s="246">
        <v>0</v>
      </c>
      <c r="L94" s="245">
        <v>0</v>
      </c>
      <c r="M94" s="234">
        <v>0</v>
      </c>
      <c r="N94" s="246">
        <v>0</v>
      </c>
      <c r="O94" s="251">
        <v>0</v>
      </c>
    </row>
    <row r="95" spans="2:15" s="157" customFormat="1" ht="15.75" customHeight="1">
      <c r="B95" s="474"/>
      <c r="C95" s="163" t="s">
        <v>544</v>
      </c>
      <c r="D95" s="234">
        <v>0</v>
      </c>
      <c r="E95" s="246">
        <v>0</v>
      </c>
      <c r="F95" s="245">
        <v>0</v>
      </c>
      <c r="G95" s="234">
        <v>0</v>
      </c>
      <c r="H95" s="246">
        <v>0</v>
      </c>
      <c r="I95" s="250">
        <v>0</v>
      </c>
      <c r="J95" s="234">
        <v>0</v>
      </c>
      <c r="K95" s="246">
        <v>0</v>
      </c>
      <c r="L95" s="245">
        <v>0</v>
      </c>
      <c r="M95" s="234">
        <v>0</v>
      </c>
      <c r="N95" s="246">
        <v>0</v>
      </c>
      <c r="O95" s="251">
        <v>0</v>
      </c>
    </row>
    <row r="96" spans="2:15" s="157" customFormat="1" ht="15.75" customHeight="1">
      <c r="B96" s="474"/>
      <c r="C96" s="163" t="s">
        <v>545</v>
      </c>
      <c r="D96" s="151"/>
      <c r="E96" s="150"/>
      <c r="F96" s="182"/>
      <c r="G96" s="151"/>
      <c r="H96" s="150"/>
      <c r="I96" s="151"/>
      <c r="J96" s="151"/>
      <c r="K96" s="150"/>
      <c r="L96" s="182"/>
      <c r="M96" s="151"/>
      <c r="N96" s="150"/>
      <c r="O96" s="169"/>
    </row>
    <row r="97" spans="2:15" s="157" customFormat="1" ht="15.75" customHeight="1">
      <c r="B97" s="474"/>
      <c r="C97" s="170" t="s">
        <v>566</v>
      </c>
      <c r="D97" s="173"/>
      <c r="E97" s="183"/>
      <c r="F97" s="184"/>
      <c r="G97" s="173"/>
      <c r="H97" s="183"/>
      <c r="I97" s="173"/>
      <c r="J97" s="173"/>
      <c r="K97" s="183"/>
      <c r="L97" s="184"/>
      <c r="M97" s="173"/>
      <c r="N97" s="183"/>
      <c r="O97" s="174"/>
    </row>
    <row r="98" spans="2:15" s="157" customFormat="1" ht="19.5" customHeight="1" thickBot="1">
      <c r="B98" s="475"/>
      <c r="C98" s="144" t="s">
        <v>567</v>
      </c>
      <c r="D98" s="175"/>
      <c r="E98" s="185"/>
      <c r="F98" s="186"/>
      <c r="G98" s="179"/>
      <c r="H98" s="185"/>
      <c r="I98" s="179"/>
      <c r="J98" s="179"/>
      <c r="K98" s="185"/>
      <c r="L98" s="186"/>
      <c r="M98" s="179"/>
      <c r="N98" s="185"/>
      <c r="O98" s="180"/>
    </row>
    <row r="99" spans="2:15" s="157" customFormat="1" ht="14.25">
      <c r="B99" s="147" t="s">
        <v>548</v>
      </c>
      <c r="C99" s="131"/>
      <c r="D99" s="131"/>
      <c r="E99" s="131"/>
      <c r="F99" s="131"/>
      <c r="G99" s="131"/>
      <c r="H99" s="131"/>
      <c r="I99" s="148"/>
      <c r="J99" s="131"/>
      <c r="K99" s="131"/>
      <c r="L99" s="131"/>
      <c r="M99" s="131"/>
      <c r="N99" s="131"/>
      <c r="O99" s="131"/>
    </row>
    <row r="100" spans="2:15" s="157" customFormat="1" ht="22.5">
      <c r="B100" s="187"/>
      <c r="I100" s="188"/>
    </row>
    <row r="101" spans="2:15" s="157" customFormat="1" ht="23.25" customHeight="1" thickBot="1">
      <c r="B101" s="187"/>
      <c r="I101" s="188"/>
    </row>
    <row r="102" spans="2:15" s="157" customFormat="1" ht="32.25" customHeight="1" thickBot="1">
      <c r="B102" s="130"/>
      <c r="C102" s="134"/>
      <c r="D102" s="480" t="s">
        <v>553</v>
      </c>
      <c r="E102" s="481"/>
      <c r="F102" s="481"/>
      <c r="G102" s="481"/>
      <c r="H102" s="481"/>
      <c r="I102" s="481"/>
      <c r="J102" s="481"/>
      <c r="K102" s="481"/>
      <c r="L102" s="481"/>
      <c r="M102" s="481"/>
      <c r="N102" s="481"/>
      <c r="O102" s="482"/>
    </row>
    <row r="103" spans="2:15" s="157" customFormat="1" ht="32.25" customHeight="1" thickBot="1">
      <c r="B103" s="130"/>
      <c r="C103" s="134"/>
      <c r="D103" s="480" t="s">
        <v>261</v>
      </c>
      <c r="E103" s="481"/>
      <c r="F103" s="481"/>
      <c r="G103" s="481"/>
      <c r="H103" s="481"/>
      <c r="I103" s="482"/>
      <c r="J103" s="480" t="s">
        <v>262</v>
      </c>
      <c r="K103" s="481"/>
      <c r="L103" s="481"/>
      <c r="M103" s="481"/>
      <c r="N103" s="481"/>
      <c r="O103" s="482"/>
    </row>
    <row r="104" spans="2:15" s="157" customFormat="1" ht="51" customHeight="1">
      <c r="B104" s="135"/>
      <c r="C104" s="134"/>
      <c r="D104" s="476" t="s">
        <v>524</v>
      </c>
      <c r="E104" s="496"/>
      <c r="F104" s="497" t="s">
        <v>525</v>
      </c>
      <c r="G104" s="492" t="s">
        <v>526</v>
      </c>
      <c r="H104" s="493"/>
      <c r="I104" s="494" t="s">
        <v>527</v>
      </c>
      <c r="J104" s="476" t="s">
        <v>524</v>
      </c>
      <c r="K104" s="496"/>
      <c r="L104" s="497" t="s">
        <v>525</v>
      </c>
      <c r="M104" s="492" t="s">
        <v>526</v>
      </c>
      <c r="N104" s="493"/>
      <c r="O104" s="494" t="s">
        <v>527</v>
      </c>
    </row>
    <row r="105" spans="2:15" s="157" customFormat="1" ht="33" customHeight="1" thickBot="1">
      <c r="B105" s="181">
        <v>4</v>
      </c>
      <c r="C105" s="342" t="s">
        <v>260</v>
      </c>
      <c r="D105" s="159"/>
      <c r="E105" s="160" t="s">
        <v>554</v>
      </c>
      <c r="F105" s="498"/>
      <c r="G105" s="159"/>
      <c r="H105" s="160" t="s">
        <v>554</v>
      </c>
      <c r="I105" s="495"/>
      <c r="J105" s="159"/>
      <c r="K105" s="160" t="s">
        <v>554</v>
      </c>
      <c r="L105" s="498"/>
      <c r="M105" s="159"/>
      <c r="N105" s="160" t="s">
        <v>554</v>
      </c>
      <c r="O105" s="495"/>
    </row>
    <row r="106" spans="2:15" s="157" customFormat="1" ht="15.75" customHeight="1">
      <c r="B106" s="473" t="s">
        <v>625</v>
      </c>
      <c r="C106" s="161" t="s">
        <v>555</v>
      </c>
      <c r="D106" s="234">
        <v>0</v>
      </c>
      <c r="E106" s="246">
        <v>0</v>
      </c>
      <c r="F106" s="244">
        <v>0</v>
      </c>
      <c r="G106" s="232">
        <v>0</v>
      </c>
      <c r="H106" s="249">
        <v>0</v>
      </c>
      <c r="I106" s="253">
        <v>0</v>
      </c>
      <c r="J106" s="234">
        <v>0</v>
      </c>
      <c r="K106" s="246">
        <v>0</v>
      </c>
      <c r="L106" s="244">
        <v>0</v>
      </c>
      <c r="M106" s="232">
        <v>0</v>
      </c>
      <c r="N106" s="249">
        <v>0</v>
      </c>
      <c r="O106" s="254">
        <v>0</v>
      </c>
    </row>
    <row r="107" spans="2:15" s="157" customFormat="1" ht="15.75" customHeight="1">
      <c r="B107" s="474"/>
      <c r="C107" s="162" t="s">
        <v>534</v>
      </c>
      <c r="D107" s="234">
        <v>0</v>
      </c>
      <c r="E107" s="246">
        <v>0</v>
      </c>
      <c r="F107" s="245">
        <v>0</v>
      </c>
      <c r="G107" s="234">
        <v>0</v>
      </c>
      <c r="H107" s="246">
        <v>0</v>
      </c>
      <c r="I107" s="250">
        <v>0</v>
      </c>
      <c r="J107" s="234">
        <v>0</v>
      </c>
      <c r="K107" s="246">
        <v>0</v>
      </c>
      <c r="L107" s="245">
        <v>0</v>
      </c>
      <c r="M107" s="234">
        <v>0</v>
      </c>
      <c r="N107" s="246">
        <v>0</v>
      </c>
      <c r="O107" s="251">
        <v>0</v>
      </c>
    </row>
    <row r="108" spans="2:15" s="157" customFormat="1" ht="15.75" customHeight="1">
      <c r="B108" s="474"/>
      <c r="C108" s="163" t="s">
        <v>556</v>
      </c>
      <c r="D108" s="234">
        <v>0</v>
      </c>
      <c r="E108" s="246">
        <v>0</v>
      </c>
      <c r="F108" s="245">
        <v>0</v>
      </c>
      <c r="G108" s="234">
        <v>0</v>
      </c>
      <c r="H108" s="246">
        <v>0</v>
      </c>
      <c r="I108" s="250">
        <v>0</v>
      </c>
      <c r="J108" s="234">
        <v>0</v>
      </c>
      <c r="K108" s="246">
        <v>0</v>
      </c>
      <c r="L108" s="245">
        <v>0</v>
      </c>
      <c r="M108" s="234">
        <v>0</v>
      </c>
      <c r="N108" s="246">
        <v>0</v>
      </c>
      <c r="O108" s="251">
        <v>0</v>
      </c>
    </row>
    <row r="109" spans="2:15" s="157" customFormat="1" ht="15.75" customHeight="1">
      <c r="B109" s="474"/>
      <c r="C109" s="164" t="s">
        <v>557</v>
      </c>
      <c r="D109" s="234">
        <v>0</v>
      </c>
      <c r="E109" s="246">
        <v>0</v>
      </c>
      <c r="F109" s="245">
        <v>0</v>
      </c>
      <c r="G109" s="234">
        <v>0</v>
      </c>
      <c r="H109" s="246">
        <v>0</v>
      </c>
      <c r="I109" s="250">
        <v>0</v>
      </c>
      <c r="J109" s="234">
        <v>0</v>
      </c>
      <c r="K109" s="246">
        <v>0</v>
      </c>
      <c r="L109" s="245">
        <v>0</v>
      </c>
      <c r="M109" s="234">
        <v>0</v>
      </c>
      <c r="N109" s="246">
        <v>0</v>
      </c>
      <c r="O109" s="251">
        <v>0</v>
      </c>
    </row>
    <row r="110" spans="2:15" s="157" customFormat="1" ht="15.75" customHeight="1">
      <c r="B110" s="474"/>
      <c r="C110" s="164" t="s">
        <v>558</v>
      </c>
      <c r="D110" s="234">
        <v>0</v>
      </c>
      <c r="E110" s="246">
        <v>0</v>
      </c>
      <c r="F110" s="245">
        <v>0</v>
      </c>
      <c r="G110" s="234">
        <v>0</v>
      </c>
      <c r="H110" s="246">
        <v>0</v>
      </c>
      <c r="I110" s="250">
        <v>0</v>
      </c>
      <c r="J110" s="234">
        <v>0</v>
      </c>
      <c r="K110" s="246">
        <v>0</v>
      </c>
      <c r="L110" s="245">
        <v>0</v>
      </c>
      <c r="M110" s="234">
        <v>0</v>
      </c>
      <c r="N110" s="246">
        <v>0</v>
      </c>
      <c r="O110" s="251">
        <v>0</v>
      </c>
    </row>
    <row r="111" spans="2:15" s="157" customFormat="1" ht="15.75" customHeight="1">
      <c r="B111" s="474"/>
      <c r="C111" s="163" t="s">
        <v>537</v>
      </c>
      <c r="D111" s="234">
        <v>0</v>
      </c>
      <c r="E111" s="246">
        <v>0</v>
      </c>
      <c r="F111" s="245">
        <v>0</v>
      </c>
      <c r="G111" s="234">
        <v>0</v>
      </c>
      <c r="H111" s="246">
        <v>0</v>
      </c>
      <c r="I111" s="250">
        <v>0</v>
      </c>
      <c r="J111" s="234">
        <v>0</v>
      </c>
      <c r="K111" s="246">
        <v>0</v>
      </c>
      <c r="L111" s="245">
        <v>0</v>
      </c>
      <c r="M111" s="234">
        <v>0</v>
      </c>
      <c r="N111" s="246">
        <v>0</v>
      </c>
      <c r="O111" s="251">
        <v>0</v>
      </c>
    </row>
    <row r="112" spans="2:15" s="157" customFormat="1" ht="15.75" customHeight="1">
      <c r="B112" s="474"/>
      <c r="C112" s="167" t="s">
        <v>559</v>
      </c>
      <c r="D112" s="234">
        <v>0</v>
      </c>
      <c r="E112" s="246">
        <v>0</v>
      </c>
      <c r="F112" s="245">
        <v>0</v>
      </c>
      <c r="G112" s="234">
        <v>0</v>
      </c>
      <c r="H112" s="246">
        <v>0</v>
      </c>
      <c r="I112" s="250">
        <v>0</v>
      </c>
      <c r="J112" s="234">
        <v>0</v>
      </c>
      <c r="K112" s="246">
        <v>0</v>
      </c>
      <c r="L112" s="245">
        <v>0</v>
      </c>
      <c r="M112" s="234">
        <v>0</v>
      </c>
      <c r="N112" s="246">
        <v>0</v>
      </c>
      <c r="O112" s="251">
        <v>0</v>
      </c>
    </row>
    <row r="113" spans="2:15" s="157" customFormat="1" ht="15.75" customHeight="1">
      <c r="B113" s="474"/>
      <c r="C113" s="168" t="s">
        <v>560</v>
      </c>
      <c r="D113" s="234">
        <v>0</v>
      </c>
      <c r="E113" s="246">
        <v>0</v>
      </c>
      <c r="F113" s="245">
        <v>0</v>
      </c>
      <c r="G113" s="234">
        <v>0</v>
      </c>
      <c r="H113" s="246">
        <v>0</v>
      </c>
      <c r="I113" s="250">
        <v>0</v>
      </c>
      <c r="J113" s="234">
        <v>0</v>
      </c>
      <c r="K113" s="246">
        <v>0</v>
      </c>
      <c r="L113" s="245">
        <v>0</v>
      </c>
      <c r="M113" s="234">
        <v>0</v>
      </c>
      <c r="N113" s="246">
        <v>0</v>
      </c>
      <c r="O113" s="251">
        <v>0</v>
      </c>
    </row>
    <row r="114" spans="2:15" s="157" customFormat="1" ht="15.75" customHeight="1">
      <c r="B114" s="474"/>
      <c r="C114" s="168" t="s">
        <v>561</v>
      </c>
      <c r="D114" s="234">
        <v>0</v>
      </c>
      <c r="E114" s="246">
        <v>0</v>
      </c>
      <c r="F114" s="245">
        <v>0</v>
      </c>
      <c r="G114" s="234">
        <v>0</v>
      </c>
      <c r="H114" s="246">
        <v>0</v>
      </c>
      <c r="I114" s="250">
        <v>0</v>
      </c>
      <c r="J114" s="234">
        <v>0</v>
      </c>
      <c r="K114" s="246">
        <v>0</v>
      </c>
      <c r="L114" s="245">
        <v>0</v>
      </c>
      <c r="M114" s="234">
        <v>0</v>
      </c>
      <c r="N114" s="246">
        <v>0</v>
      </c>
      <c r="O114" s="251">
        <v>0</v>
      </c>
    </row>
    <row r="115" spans="2:15" s="157" customFormat="1" ht="15.75" customHeight="1">
      <c r="B115" s="474"/>
      <c r="C115" s="167" t="s">
        <v>562</v>
      </c>
      <c r="D115" s="234">
        <v>0</v>
      </c>
      <c r="E115" s="246">
        <v>0</v>
      </c>
      <c r="F115" s="245">
        <v>0</v>
      </c>
      <c r="G115" s="234">
        <v>0</v>
      </c>
      <c r="H115" s="246">
        <v>0</v>
      </c>
      <c r="I115" s="250">
        <v>0</v>
      </c>
      <c r="J115" s="234">
        <v>0</v>
      </c>
      <c r="K115" s="246">
        <v>0</v>
      </c>
      <c r="L115" s="245">
        <v>0</v>
      </c>
      <c r="M115" s="234">
        <v>0</v>
      </c>
      <c r="N115" s="246">
        <v>0</v>
      </c>
      <c r="O115" s="251">
        <v>0</v>
      </c>
    </row>
    <row r="116" spans="2:15" s="157" customFormat="1" ht="15.75" customHeight="1">
      <c r="B116" s="474"/>
      <c r="C116" s="167" t="s">
        <v>563</v>
      </c>
      <c r="D116" s="234">
        <v>0</v>
      </c>
      <c r="E116" s="246">
        <v>0</v>
      </c>
      <c r="F116" s="245">
        <v>0</v>
      </c>
      <c r="G116" s="234">
        <v>0</v>
      </c>
      <c r="H116" s="246">
        <v>0</v>
      </c>
      <c r="I116" s="250">
        <v>0</v>
      </c>
      <c r="J116" s="234">
        <v>0</v>
      </c>
      <c r="K116" s="246">
        <v>0</v>
      </c>
      <c r="L116" s="245">
        <v>0</v>
      </c>
      <c r="M116" s="234">
        <v>0</v>
      </c>
      <c r="N116" s="246">
        <v>0</v>
      </c>
      <c r="O116" s="251">
        <v>0</v>
      </c>
    </row>
    <row r="117" spans="2:15" s="157" customFormat="1" ht="15.75" customHeight="1">
      <c r="B117" s="474"/>
      <c r="C117" s="168" t="s">
        <v>564</v>
      </c>
      <c r="D117" s="234">
        <v>0</v>
      </c>
      <c r="E117" s="246">
        <v>0</v>
      </c>
      <c r="F117" s="245">
        <v>0</v>
      </c>
      <c r="G117" s="234">
        <v>0</v>
      </c>
      <c r="H117" s="246">
        <v>0</v>
      </c>
      <c r="I117" s="250">
        <v>0</v>
      </c>
      <c r="J117" s="234">
        <v>0</v>
      </c>
      <c r="K117" s="246">
        <v>0</v>
      </c>
      <c r="L117" s="245">
        <v>0</v>
      </c>
      <c r="M117" s="234">
        <v>0</v>
      </c>
      <c r="N117" s="246">
        <v>0</v>
      </c>
      <c r="O117" s="251">
        <v>0</v>
      </c>
    </row>
    <row r="118" spans="2:15" s="157" customFormat="1" ht="15.75" customHeight="1">
      <c r="B118" s="474"/>
      <c r="C118" s="168" t="s">
        <v>565</v>
      </c>
      <c r="D118" s="234">
        <v>0</v>
      </c>
      <c r="E118" s="246">
        <v>0</v>
      </c>
      <c r="F118" s="245">
        <v>0</v>
      </c>
      <c r="G118" s="234">
        <v>0</v>
      </c>
      <c r="H118" s="246">
        <v>0</v>
      </c>
      <c r="I118" s="250">
        <v>0</v>
      </c>
      <c r="J118" s="234">
        <v>0</v>
      </c>
      <c r="K118" s="246">
        <v>0</v>
      </c>
      <c r="L118" s="245">
        <v>0</v>
      </c>
      <c r="M118" s="234">
        <v>0</v>
      </c>
      <c r="N118" s="246">
        <v>0</v>
      </c>
      <c r="O118" s="251">
        <v>0</v>
      </c>
    </row>
    <row r="119" spans="2:15" s="157" customFormat="1" ht="15.75" customHeight="1">
      <c r="B119" s="474"/>
      <c r="C119" s="163" t="s">
        <v>544</v>
      </c>
      <c r="D119" s="234">
        <v>0</v>
      </c>
      <c r="E119" s="246">
        <v>0</v>
      </c>
      <c r="F119" s="245">
        <v>0</v>
      </c>
      <c r="G119" s="234">
        <v>0</v>
      </c>
      <c r="H119" s="246">
        <v>0</v>
      </c>
      <c r="I119" s="250">
        <v>0</v>
      </c>
      <c r="J119" s="234">
        <v>0</v>
      </c>
      <c r="K119" s="246">
        <v>0</v>
      </c>
      <c r="L119" s="245">
        <v>0</v>
      </c>
      <c r="M119" s="234">
        <v>0</v>
      </c>
      <c r="N119" s="246">
        <v>0</v>
      </c>
      <c r="O119" s="251">
        <v>0</v>
      </c>
    </row>
    <row r="120" spans="2:15" s="157" customFormat="1" ht="15.75" customHeight="1">
      <c r="B120" s="474"/>
      <c r="C120" s="163" t="s">
        <v>545</v>
      </c>
      <c r="D120" s="151"/>
      <c r="E120" s="150"/>
      <c r="F120" s="182"/>
      <c r="G120" s="151"/>
      <c r="H120" s="150"/>
      <c r="I120" s="151"/>
      <c r="J120" s="151"/>
      <c r="K120" s="150"/>
      <c r="L120" s="182"/>
      <c r="M120" s="151"/>
      <c r="N120" s="150"/>
      <c r="O120" s="169"/>
    </row>
    <row r="121" spans="2:15" s="157" customFormat="1" ht="15.75" customHeight="1">
      <c r="B121" s="474"/>
      <c r="C121" s="170" t="s">
        <v>566</v>
      </c>
      <c r="D121" s="173"/>
      <c r="E121" s="183"/>
      <c r="F121" s="184"/>
      <c r="G121" s="173"/>
      <c r="H121" s="183"/>
      <c r="I121" s="173"/>
      <c r="J121" s="173"/>
      <c r="K121" s="183"/>
      <c r="L121" s="184"/>
      <c r="M121" s="173"/>
      <c r="N121" s="183"/>
      <c r="O121" s="174"/>
    </row>
    <row r="122" spans="2:15" s="157" customFormat="1" ht="19.5" customHeight="1" thickBot="1">
      <c r="B122" s="475"/>
      <c r="C122" s="144" t="s">
        <v>567</v>
      </c>
      <c r="D122" s="175"/>
      <c r="E122" s="185"/>
      <c r="F122" s="186"/>
      <c r="G122" s="179"/>
      <c r="H122" s="185"/>
      <c r="I122" s="179"/>
      <c r="J122" s="179"/>
      <c r="K122" s="185"/>
      <c r="L122" s="186"/>
      <c r="M122" s="179"/>
      <c r="N122" s="185"/>
      <c r="O122" s="180"/>
    </row>
    <row r="123" spans="2:15" s="157" customFormat="1" ht="14.25">
      <c r="B123" s="147" t="s">
        <v>548</v>
      </c>
      <c r="C123" s="131"/>
      <c r="D123" s="131"/>
      <c r="E123" s="131"/>
      <c r="F123" s="131"/>
      <c r="G123" s="131"/>
      <c r="H123" s="131"/>
      <c r="I123" s="148"/>
      <c r="J123" s="131"/>
      <c r="K123" s="131"/>
      <c r="L123" s="131"/>
      <c r="M123" s="131"/>
      <c r="N123" s="131"/>
      <c r="O123" s="131"/>
    </row>
    <row r="124" spans="2:15" s="157" customFormat="1" ht="23.25" customHeight="1">
      <c r="B124" s="187"/>
      <c r="I124" s="188"/>
    </row>
    <row r="125" spans="2:15" s="157" customFormat="1" ht="23.25" customHeight="1" thickBot="1">
      <c r="B125" s="187"/>
      <c r="I125" s="188"/>
    </row>
    <row r="126" spans="2:15" s="157" customFormat="1" ht="32.25" customHeight="1" thickBot="1">
      <c r="B126" s="130"/>
      <c r="C126" s="134"/>
      <c r="D126" s="480" t="s">
        <v>553</v>
      </c>
      <c r="E126" s="481"/>
      <c r="F126" s="481"/>
      <c r="G126" s="481"/>
      <c r="H126" s="481"/>
      <c r="I126" s="481"/>
      <c r="J126" s="481"/>
      <c r="K126" s="481"/>
      <c r="L126" s="481"/>
      <c r="M126" s="481"/>
      <c r="N126" s="481"/>
      <c r="O126" s="482"/>
    </row>
    <row r="127" spans="2:15" s="157" customFormat="1" ht="32.25" customHeight="1" thickBot="1">
      <c r="B127" s="130"/>
      <c r="C127" s="134"/>
      <c r="D127" s="480" t="s">
        <v>261</v>
      </c>
      <c r="E127" s="481"/>
      <c r="F127" s="481"/>
      <c r="G127" s="481"/>
      <c r="H127" s="481"/>
      <c r="I127" s="482"/>
      <c r="J127" s="480" t="s">
        <v>262</v>
      </c>
      <c r="K127" s="481"/>
      <c r="L127" s="481"/>
      <c r="M127" s="481"/>
      <c r="N127" s="481"/>
      <c r="O127" s="482"/>
    </row>
    <row r="128" spans="2:15" s="157" customFormat="1" ht="51" customHeight="1">
      <c r="B128" s="135"/>
      <c r="C128" s="134"/>
      <c r="D128" s="476" t="s">
        <v>524</v>
      </c>
      <c r="E128" s="496"/>
      <c r="F128" s="497" t="s">
        <v>525</v>
      </c>
      <c r="G128" s="492" t="s">
        <v>526</v>
      </c>
      <c r="H128" s="493"/>
      <c r="I128" s="494" t="s">
        <v>527</v>
      </c>
      <c r="J128" s="476" t="s">
        <v>524</v>
      </c>
      <c r="K128" s="496"/>
      <c r="L128" s="497" t="s">
        <v>525</v>
      </c>
      <c r="M128" s="492" t="s">
        <v>526</v>
      </c>
      <c r="N128" s="493"/>
      <c r="O128" s="494" t="s">
        <v>527</v>
      </c>
    </row>
    <row r="129" spans="2:15" s="157" customFormat="1" ht="33" customHeight="1" thickBot="1">
      <c r="B129" s="181">
        <v>5</v>
      </c>
      <c r="C129" s="342" t="s">
        <v>260</v>
      </c>
      <c r="D129" s="159"/>
      <c r="E129" s="160" t="s">
        <v>554</v>
      </c>
      <c r="F129" s="498"/>
      <c r="G129" s="159"/>
      <c r="H129" s="160" t="s">
        <v>554</v>
      </c>
      <c r="I129" s="495"/>
      <c r="J129" s="159"/>
      <c r="K129" s="160" t="s">
        <v>554</v>
      </c>
      <c r="L129" s="498"/>
      <c r="M129" s="159"/>
      <c r="N129" s="160" t="s">
        <v>554</v>
      </c>
      <c r="O129" s="495"/>
    </row>
    <row r="130" spans="2:15" s="157" customFormat="1" ht="15.75" customHeight="1">
      <c r="B130" s="473" t="s">
        <v>626</v>
      </c>
      <c r="C130" s="161" t="s">
        <v>555</v>
      </c>
      <c r="D130" s="234">
        <v>0</v>
      </c>
      <c r="E130" s="246">
        <v>0</v>
      </c>
      <c r="F130" s="244">
        <v>0</v>
      </c>
      <c r="G130" s="232">
        <v>0</v>
      </c>
      <c r="H130" s="249">
        <v>0</v>
      </c>
      <c r="I130" s="253">
        <v>0</v>
      </c>
      <c r="J130" s="234">
        <v>0</v>
      </c>
      <c r="K130" s="246">
        <v>0</v>
      </c>
      <c r="L130" s="244">
        <v>0</v>
      </c>
      <c r="M130" s="232">
        <v>0</v>
      </c>
      <c r="N130" s="249">
        <v>0</v>
      </c>
      <c r="O130" s="254">
        <v>0</v>
      </c>
    </row>
    <row r="131" spans="2:15" s="157" customFormat="1" ht="15.75" customHeight="1">
      <c r="B131" s="474"/>
      <c r="C131" s="162" t="s">
        <v>534</v>
      </c>
      <c r="D131" s="234">
        <v>0</v>
      </c>
      <c r="E131" s="246">
        <v>0</v>
      </c>
      <c r="F131" s="245">
        <v>0</v>
      </c>
      <c r="G131" s="234">
        <v>0</v>
      </c>
      <c r="H131" s="246">
        <v>0</v>
      </c>
      <c r="I131" s="250">
        <v>0</v>
      </c>
      <c r="J131" s="234">
        <v>0</v>
      </c>
      <c r="K131" s="246">
        <v>0</v>
      </c>
      <c r="L131" s="245">
        <v>0</v>
      </c>
      <c r="M131" s="234">
        <v>0</v>
      </c>
      <c r="N131" s="246">
        <v>0</v>
      </c>
      <c r="O131" s="251">
        <v>0</v>
      </c>
    </row>
    <row r="132" spans="2:15" s="157" customFormat="1" ht="15.75" customHeight="1">
      <c r="B132" s="474"/>
      <c r="C132" s="163" t="s">
        <v>556</v>
      </c>
      <c r="D132" s="234">
        <v>0</v>
      </c>
      <c r="E132" s="246">
        <v>0</v>
      </c>
      <c r="F132" s="245">
        <v>0</v>
      </c>
      <c r="G132" s="234">
        <v>0</v>
      </c>
      <c r="H132" s="246">
        <v>0</v>
      </c>
      <c r="I132" s="250">
        <v>0</v>
      </c>
      <c r="J132" s="234">
        <v>0</v>
      </c>
      <c r="K132" s="246">
        <v>0</v>
      </c>
      <c r="L132" s="245">
        <v>0</v>
      </c>
      <c r="M132" s="234">
        <v>0</v>
      </c>
      <c r="N132" s="246">
        <v>0</v>
      </c>
      <c r="O132" s="251">
        <v>0</v>
      </c>
    </row>
    <row r="133" spans="2:15" s="157" customFormat="1" ht="15.75" customHeight="1">
      <c r="B133" s="474"/>
      <c r="C133" s="164" t="s">
        <v>557</v>
      </c>
      <c r="D133" s="234">
        <v>0</v>
      </c>
      <c r="E133" s="246">
        <v>0</v>
      </c>
      <c r="F133" s="245">
        <v>0</v>
      </c>
      <c r="G133" s="234">
        <v>0</v>
      </c>
      <c r="H133" s="246">
        <v>0</v>
      </c>
      <c r="I133" s="250">
        <v>0</v>
      </c>
      <c r="J133" s="234">
        <v>0</v>
      </c>
      <c r="K133" s="246">
        <v>0</v>
      </c>
      <c r="L133" s="245">
        <v>0</v>
      </c>
      <c r="M133" s="234">
        <v>0</v>
      </c>
      <c r="N133" s="246">
        <v>0</v>
      </c>
      <c r="O133" s="251">
        <v>0</v>
      </c>
    </row>
    <row r="134" spans="2:15" s="157" customFormat="1" ht="15.75" customHeight="1">
      <c r="B134" s="474"/>
      <c r="C134" s="164" t="s">
        <v>558</v>
      </c>
      <c r="D134" s="234">
        <v>0</v>
      </c>
      <c r="E134" s="246">
        <v>0</v>
      </c>
      <c r="F134" s="245">
        <v>0</v>
      </c>
      <c r="G134" s="234">
        <v>0</v>
      </c>
      <c r="H134" s="246">
        <v>0</v>
      </c>
      <c r="I134" s="250">
        <v>0</v>
      </c>
      <c r="J134" s="234">
        <v>0</v>
      </c>
      <c r="K134" s="246">
        <v>0</v>
      </c>
      <c r="L134" s="245">
        <v>0</v>
      </c>
      <c r="M134" s="234">
        <v>0</v>
      </c>
      <c r="N134" s="246">
        <v>0</v>
      </c>
      <c r="O134" s="251">
        <v>0</v>
      </c>
    </row>
    <row r="135" spans="2:15" s="157" customFormat="1" ht="15.75" customHeight="1">
      <c r="B135" s="474"/>
      <c r="C135" s="163" t="s">
        <v>537</v>
      </c>
      <c r="D135" s="234">
        <v>0</v>
      </c>
      <c r="E135" s="246">
        <v>0</v>
      </c>
      <c r="F135" s="245">
        <v>0</v>
      </c>
      <c r="G135" s="234">
        <v>0</v>
      </c>
      <c r="H135" s="246">
        <v>0</v>
      </c>
      <c r="I135" s="250">
        <v>0</v>
      </c>
      <c r="J135" s="234">
        <v>0</v>
      </c>
      <c r="K135" s="246">
        <v>0</v>
      </c>
      <c r="L135" s="245">
        <v>0</v>
      </c>
      <c r="M135" s="234">
        <v>0</v>
      </c>
      <c r="N135" s="246">
        <v>0</v>
      </c>
      <c r="O135" s="251">
        <v>0</v>
      </c>
    </row>
    <row r="136" spans="2:15" s="157" customFormat="1" ht="15.75" customHeight="1">
      <c r="B136" s="474"/>
      <c r="C136" s="167" t="s">
        <v>559</v>
      </c>
      <c r="D136" s="234">
        <v>0</v>
      </c>
      <c r="E136" s="246">
        <v>0</v>
      </c>
      <c r="F136" s="245">
        <v>0</v>
      </c>
      <c r="G136" s="234">
        <v>0</v>
      </c>
      <c r="H136" s="246">
        <v>0</v>
      </c>
      <c r="I136" s="250">
        <v>0</v>
      </c>
      <c r="J136" s="234">
        <v>0</v>
      </c>
      <c r="K136" s="246">
        <v>0</v>
      </c>
      <c r="L136" s="245">
        <v>0</v>
      </c>
      <c r="M136" s="234">
        <v>0</v>
      </c>
      <c r="N136" s="246">
        <v>0</v>
      </c>
      <c r="O136" s="251">
        <v>0</v>
      </c>
    </row>
    <row r="137" spans="2:15" s="157" customFormat="1" ht="15.75" customHeight="1">
      <c r="B137" s="474"/>
      <c r="C137" s="168" t="s">
        <v>560</v>
      </c>
      <c r="D137" s="234">
        <v>0</v>
      </c>
      <c r="E137" s="246">
        <v>0</v>
      </c>
      <c r="F137" s="245">
        <v>0</v>
      </c>
      <c r="G137" s="234">
        <v>0</v>
      </c>
      <c r="H137" s="246">
        <v>0</v>
      </c>
      <c r="I137" s="250">
        <v>0</v>
      </c>
      <c r="J137" s="234">
        <v>0</v>
      </c>
      <c r="K137" s="246">
        <v>0</v>
      </c>
      <c r="L137" s="245">
        <v>0</v>
      </c>
      <c r="M137" s="234">
        <v>0</v>
      </c>
      <c r="N137" s="246">
        <v>0</v>
      </c>
      <c r="O137" s="251">
        <v>0</v>
      </c>
    </row>
    <row r="138" spans="2:15" s="157" customFormat="1" ht="15.75" customHeight="1">
      <c r="B138" s="474"/>
      <c r="C138" s="168" t="s">
        <v>561</v>
      </c>
      <c r="D138" s="234">
        <v>0</v>
      </c>
      <c r="E138" s="246">
        <v>0</v>
      </c>
      <c r="F138" s="245">
        <v>0</v>
      </c>
      <c r="G138" s="234">
        <v>0</v>
      </c>
      <c r="H138" s="246">
        <v>0</v>
      </c>
      <c r="I138" s="250">
        <v>0</v>
      </c>
      <c r="J138" s="234">
        <v>0</v>
      </c>
      <c r="K138" s="246">
        <v>0</v>
      </c>
      <c r="L138" s="245">
        <v>0</v>
      </c>
      <c r="M138" s="234">
        <v>0</v>
      </c>
      <c r="N138" s="246">
        <v>0</v>
      </c>
      <c r="O138" s="251">
        <v>0</v>
      </c>
    </row>
    <row r="139" spans="2:15" s="157" customFormat="1" ht="15.75" customHeight="1">
      <c r="B139" s="474"/>
      <c r="C139" s="167" t="s">
        <v>562</v>
      </c>
      <c r="D139" s="234">
        <v>0</v>
      </c>
      <c r="E139" s="246">
        <v>0</v>
      </c>
      <c r="F139" s="245">
        <v>0</v>
      </c>
      <c r="G139" s="234">
        <v>0</v>
      </c>
      <c r="H139" s="246">
        <v>0</v>
      </c>
      <c r="I139" s="250">
        <v>0</v>
      </c>
      <c r="J139" s="234">
        <v>0</v>
      </c>
      <c r="K139" s="246">
        <v>0</v>
      </c>
      <c r="L139" s="245">
        <v>0</v>
      </c>
      <c r="M139" s="234">
        <v>0</v>
      </c>
      <c r="N139" s="246">
        <v>0</v>
      </c>
      <c r="O139" s="251">
        <v>0</v>
      </c>
    </row>
    <row r="140" spans="2:15" s="157" customFormat="1" ht="15.75" customHeight="1">
      <c r="B140" s="474"/>
      <c r="C140" s="167" t="s">
        <v>563</v>
      </c>
      <c r="D140" s="234">
        <v>0</v>
      </c>
      <c r="E140" s="246">
        <v>0</v>
      </c>
      <c r="F140" s="245">
        <v>0</v>
      </c>
      <c r="G140" s="234">
        <v>0</v>
      </c>
      <c r="H140" s="246">
        <v>0</v>
      </c>
      <c r="I140" s="250">
        <v>0</v>
      </c>
      <c r="J140" s="234">
        <v>0</v>
      </c>
      <c r="K140" s="246">
        <v>0</v>
      </c>
      <c r="L140" s="245">
        <v>0</v>
      </c>
      <c r="M140" s="234">
        <v>0</v>
      </c>
      <c r="N140" s="246">
        <v>0</v>
      </c>
      <c r="O140" s="251">
        <v>0</v>
      </c>
    </row>
    <row r="141" spans="2:15" s="157" customFormat="1" ht="15.75" customHeight="1">
      <c r="B141" s="474"/>
      <c r="C141" s="168" t="s">
        <v>564</v>
      </c>
      <c r="D141" s="234">
        <v>0</v>
      </c>
      <c r="E141" s="246">
        <v>0</v>
      </c>
      <c r="F141" s="245">
        <v>0</v>
      </c>
      <c r="G141" s="234">
        <v>0</v>
      </c>
      <c r="H141" s="246">
        <v>0</v>
      </c>
      <c r="I141" s="250">
        <v>0</v>
      </c>
      <c r="J141" s="234">
        <v>0</v>
      </c>
      <c r="K141" s="246">
        <v>0</v>
      </c>
      <c r="L141" s="245">
        <v>0</v>
      </c>
      <c r="M141" s="234">
        <v>0</v>
      </c>
      <c r="N141" s="246">
        <v>0</v>
      </c>
      <c r="O141" s="251">
        <v>0</v>
      </c>
    </row>
    <row r="142" spans="2:15" s="157" customFormat="1" ht="15.75" customHeight="1">
      <c r="B142" s="474"/>
      <c r="C142" s="168" t="s">
        <v>565</v>
      </c>
      <c r="D142" s="234">
        <v>0</v>
      </c>
      <c r="E142" s="246">
        <v>0</v>
      </c>
      <c r="F142" s="245">
        <v>0</v>
      </c>
      <c r="G142" s="234">
        <v>0</v>
      </c>
      <c r="H142" s="246">
        <v>0</v>
      </c>
      <c r="I142" s="250">
        <v>0</v>
      </c>
      <c r="J142" s="234">
        <v>0</v>
      </c>
      <c r="K142" s="246">
        <v>0</v>
      </c>
      <c r="L142" s="245">
        <v>0</v>
      </c>
      <c r="M142" s="234">
        <v>0</v>
      </c>
      <c r="N142" s="246">
        <v>0</v>
      </c>
      <c r="O142" s="251">
        <v>0</v>
      </c>
    </row>
    <row r="143" spans="2:15" s="157" customFormat="1" ht="15.75" customHeight="1">
      <c r="B143" s="474"/>
      <c r="C143" s="163" t="s">
        <v>544</v>
      </c>
      <c r="D143" s="234">
        <v>0</v>
      </c>
      <c r="E143" s="246">
        <v>0</v>
      </c>
      <c r="F143" s="245">
        <v>0</v>
      </c>
      <c r="G143" s="234">
        <v>0</v>
      </c>
      <c r="H143" s="246">
        <v>0</v>
      </c>
      <c r="I143" s="250">
        <v>0</v>
      </c>
      <c r="J143" s="234">
        <v>0</v>
      </c>
      <c r="K143" s="246">
        <v>0</v>
      </c>
      <c r="L143" s="245">
        <v>0</v>
      </c>
      <c r="M143" s="234">
        <v>0</v>
      </c>
      <c r="N143" s="246">
        <v>0</v>
      </c>
      <c r="O143" s="251">
        <v>0</v>
      </c>
    </row>
    <row r="144" spans="2:15" s="157" customFormat="1" ht="15.75" customHeight="1">
      <c r="B144" s="474"/>
      <c r="C144" s="163" t="s">
        <v>545</v>
      </c>
      <c r="D144" s="151"/>
      <c r="E144" s="150"/>
      <c r="F144" s="182"/>
      <c r="G144" s="151"/>
      <c r="H144" s="150"/>
      <c r="I144" s="151"/>
      <c r="J144" s="151"/>
      <c r="K144" s="150"/>
      <c r="L144" s="182"/>
      <c r="M144" s="151"/>
      <c r="N144" s="150"/>
      <c r="O144" s="169"/>
    </row>
    <row r="145" spans="2:15" s="157" customFormat="1" ht="15.75" customHeight="1">
      <c r="B145" s="474"/>
      <c r="C145" s="170" t="s">
        <v>566</v>
      </c>
      <c r="D145" s="173"/>
      <c r="E145" s="183"/>
      <c r="F145" s="184"/>
      <c r="G145" s="173"/>
      <c r="H145" s="183"/>
      <c r="I145" s="173"/>
      <c r="J145" s="173"/>
      <c r="K145" s="183"/>
      <c r="L145" s="184"/>
      <c r="M145" s="173"/>
      <c r="N145" s="183"/>
      <c r="O145" s="174"/>
    </row>
    <row r="146" spans="2:15" s="157" customFormat="1" ht="19.5" customHeight="1" thickBot="1">
      <c r="B146" s="475"/>
      <c r="C146" s="144" t="s">
        <v>567</v>
      </c>
      <c r="D146" s="175"/>
      <c r="E146" s="185"/>
      <c r="F146" s="186"/>
      <c r="G146" s="179"/>
      <c r="H146" s="185"/>
      <c r="I146" s="179"/>
      <c r="J146" s="179"/>
      <c r="K146" s="185"/>
      <c r="L146" s="186"/>
      <c r="M146" s="179"/>
      <c r="N146" s="185"/>
      <c r="O146" s="180"/>
    </row>
    <row r="147" spans="2:15" s="157" customFormat="1" ht="14.25">
      <c r="B147" s="147" t="s">
        <v>548</v>
      </c>
      <c r="C147" s="131"/>
      <c r="D147" s="131"/>
      <c r="E147" s="131"/>
      <c r="F147" s="131"/>
      <c r="G147" s="131"/>
      <c r="H147" s="131"/>
      <c r="I147" s="148"/>
      <c r="J147" s="131"/>
      <c r="K147" s="131"/>
      <c r="L147" s="131"/>
      <c r="M147" s="131"/>
      <c r="N147" s="131"/>
      <c r="O147" s="131"/>
    </row>
    <row r="148" spans="2:15" s="157" customFormat="1" ht="22.5">
      <c r="B148" s="187"/>
      <c r="I148" s="188"/>
    </row>
    <row r="149" spans="2:15" s="157" customFormat="1" ht="23.25" thickBot="1">
      <c r="B149" s="187"/>
      <c r="I149" s="188"/>
    </row>
    <row r="150" spans="2:15" s="157" customFormat="1" ht="32.25" customHeight="1" thickBot="1">
      <c r="B150" s="130"/>
      <c r="C150" s="134"/>
      <c r="D150" s="480" t="s">
        <v>553</v>
      </c>
      <c r="E150" s="481"/>
      <c r="F150" s="481"/>
      <c r="G150" s="481"/>
      <c r="H150" s="481"/>
      <c r="I150" s="481"/>
      <c r="J150" s="481"/>
      <c r="K150" s="481"/>
      <c r="L150" s="481"/>
      <c r="M150" s="481"/>
      <c r="N150" s="481"/>
      <c r="O150" s="482"/>
    </row>
    <row r="151" spans="2:15" s="157" customFormat="1" ht="32.25" customHeight="1" thickBot="1">
      <c r="B151" s="130"/>
      <c r="C151" s="134"/>
      <c r="D151" s="480" t="s">
        <v>261</v>
      </c>
      <c r="E151" s="481"/>
      <c r="F151" s="481"/>
      <c r="G151" s="481"/>
      <c r="H151" s="481"/>
      <c r="I151" s="482"/>
      <c r="J151" s="480" t="s">
        <v>262</v>
      </c>
      <c r="K151" s="481"/>
      <c r="L151" s="481"/>
      <c r="M151" s="481"/>
      <c r="N151" s="481"/>
      <c r="O151" s="482"/>
    </row>
    <row r="152" spans="2:15" s="157" customFormat="1" ht="51" customHeight="1">
      <c r="B152" s="135"/>
      <c r="C152" s="134"/>
      <c r="D152" s="476" t="s">
        <v>524</v>
      </c>
      <c r="E152" s="496"/>
      <c r="F152" s="497" t="s">
        <v>525</v>
      </c>
      <c r="G152" s="492" t="s">
        <v>526</v>
      </c>
      <c r="H152" s="493"/>
      <c r="I152" s="494" t="s">
        <v>527</v>
      </c>
      <c r="J152" s="476" t="s">
        <v>524</v>
      </c>
      <c r="K152" s="496"/>
      <c r="L152" s="497" t="s">
        <v>525</v>
      </c>
      <c r="M152" s="492" t="s">
        <v>526</v>
      </c>
      <c r="N152" s="493"/>
      <c r="O152" s="494" t="s">
        <v>527</v>
      </c>
    </row>
    <row r="153" spans="2:15" s="157" customFormat="1" ht="33" customHeight="1" thickBot="1">
      <c r="B153" s="181">
        <v>6</v>
      </c>
      <c r="C153" s="342" t="s">
        <v>260</v>
      </c>
      <c r="D153" s="159"/>
      <c r="E153" s="160" t="s">
        <v>554</v>
      </c>
      <c r="F153" s="498"/>
      <c r="G153" s="159"/>
      <c r="H153" s="160" t="s">
        <v>554</v>
      </c>
      <c r="I153" s="495"/>
      <c r="J153" s="159"/>
      <c r="K153" s="160" t="s">
        <v>554</v>
      </c>
      <c r="L153" s="498"/>
      <c r="M153" s="159"/>
      <c r="N153" s="160" t="s">
        <v>554</v>
      </c>
      <c r="O153" s="495"/>
    </row>
    <row r="154" spans="2:15" s="157" customFormat="1" ht="15.75" customHeight="1">
      <c r="B154" s="473" t="s">
        <v>627</v>
      </c>
      <c r="C154" s="161" t="s">
        <v>555</v>
      </c>
      <c r="D154" s="234">
        <v>0</v>
      </c>
      <c r="E154" s="246">
        <v>0</v>
      </c>
      <c r="F154" s="244">
        <v>0</v>
      </c>
      <c r="G154" s="232">
        <v>0</v>
      </c>
      <c r="H154" s="249">
        <v>0</v>
      </c>
      <c r="I154" s="253">
        <v>0</v>
      </c>
      <c r="J154" s="234">
        <v>0</v>
      </c>
      <c r="K154" s="246">
        <v>0</v>
      </c>
      <c r="L154" s="244">
        <v>0</v>
      </c>
      <c r="M154" s="232">
        <v>0</v>
      </c>
      <c r="N154" s="249">
        <v>0</v>
      </c>
      <c r="O154" s="254">
        <v>0</v>
      </c>
    </row>
    <row r="155" spans="2:15" s="157" customFormat="1" ht="15.75" customHeight="1">
      <c r="B155" s="474"/>
      <c r="C155" s="162" t="s">
        <v>534</v>
      </c>
      <c r="D155" s="234">
        <v>0</v>
      </c>
      <c r="E155" s="246">
        <v>0</v>
      </c>
      <c r="F155" s="245">
        <v>0</v>
      </c>
      <c r="G155" s="234">
        <v>0</v>
      </c>
      <c r="H155" s="246">
        <v>0</v>
      </c>
      <c r="I155" s="250">
        <v>0</v>
      </c>
      <c r="J155" s="234">
        <v>0</v>
      </c>
      <c r="K155" s="246">
        <v>0</v>
      </c>
      <c r="L155" s="245">
        <v>0</v>
      </c>
      <c r="M155" s="234">
        <v>0</v>
      </c>
      <c r="N155" s="246">
        <v>0</v>
      </c>
      <c r="O155" s="251">
        <v>0</v>
      </c>
    </row>
    <row r="156" spans="2:15" s="157" customFormat="1" ht="15.75" customHeight="1">
      <c r="B156" s="474"/>
      <c r="C156" s="163" t="s">
        <v>556</v>
      </c>
      <c r="D156" s="234">
        <v>0</v>
      </c>
      <c r="E156" s="246">
        <v>0</v>
      </c>
      <c r="F156" s="245">
        <v>0</v>
      </c>
      <c r="G156" s="234">
        <v>0</v>
      </c>
      <c r="H156" s="246">
        <v>0</v>
      </c>
      <c r="I156" s="250">
        <v>0</v>
      </c>
      <c r="J156" s="234">
        <v>0</v>
      </c>
      <c r="K156" s="246">
        <v>0</v>
      </c>
      <c r="L156" s="245">
        <v>0</v>
      </c>
      <c r="M156" s="234">
        <v>0</v>
      </c>
      <c r="N156" s="246">
        <v>0</v>
      </c>
      <c r="O156" s="251">
        <v>0</v>
      </c>
    </row>
    <row r="157" spans="2:15" s="157" customFormat="1" ht="15.75" customHeight="1">
      <c r="B157" s="474"/>
      <c r="C157" s="164" t="s">
        <v>557</v>
      </c>
      <c r="D157" s="234">
        <v>0</v>
      </c>
      <c r="E157" s="246">
        <v>0</v>
      </c>
      <c r="F157" s="245">
        <v>0</v>
      </c>
      <c r="G157" s="234">
        <v>0</v>
      </c>
      <c r="H157" s="246">
        <v>0</v>
      </c>
      <c r="I157" s="250">
        <v>0</v>
      </c>
      <c r="J157" s="234">
        <v>0</v>
      </c>
      <c r="K157" s="246">
        <v>0</v>
      </c>
      <c r="L157" s="245">
        <v>0</v>
      </c>
      <c r="M157" s="234">
        <v>0</v>
      </c>
      <c r="N157" s="246">
        <v>0</v>
      </c>
      <c r="O157" s="251">
        <v>0</v>
      </c>
    </row>
    <row r="158" spans="2:15" s="157" customFormat="1" ht="15.75" customHeight="1">
      <c r="B158" s="474"/>
      <c r="C158" s="164" t="s">
        <v>558</v>
      </c>
      <c r="D158" s="234">
        <v>0</v>
      </c>
      <c r="E158" s="246">
        <v>0</v>
      </c>
      <c r="F158" s="245">
        <v>0</v>
      </c>
      <c r="G158" s="234">
        <v>0</v>
      </c>
      <c r="H158" s="246">
        <v>0</v>
      </c>
      <c r="I158" s="250">
        <v>0</v>
      </c>
      <c r="J158" s="234">
        <v>0</v>
      </c>
      <c r="K158" s="246">
        <v>0</v>
      </c>
      <c r="L158" s="245">
        <v>0</v>
      </c>
      <c r="M158" s="234">
        <v>0</v>
      </c>
      <c r="N158" s="246">
        <v>0</v>
      </c>
      <c r="O158" s="251">
        <v>0</v>
      </c>
    </row>
    <row r="159" spans="2:15" s="157" customFormat="1" ht="15.75" customHeight="1">
      <c r="B159" s="474"/>
      <c r="C159" s="163" t="s">
        <v>537</v>
      </c>
      <c r="D159" s="234">
        <v>0</v>
      </c>
      <c r="E159" s="246">
        <v>0</v>
      </c>
      <c r="F159" s="245">
        <v>0</v>
      </c>
      <c r="G159" s="234">
        <v>0</v>
      </c>
      <c r="H159" s="246">
        <v>0</v>
      </c>
      <c r="I159" s="250">
        <v>0</v>
      </c>
      <c r="J159" s="234">
        <v>0</v>
      </c>
      <c r="K159" s="246">
        <v>0</v>
      </c>
      <c r="L159" s="245">
        <v>0</v>
      </c>
      <c r="M159" s="234">
        <v>0</v>
      </c>
      <c r="N159" s="246">
        <v>0</v>
      </c>
      <c r="O159" s="251">
        <v>0</v>
      </c>
    </row>
    <row r="160" spans="2:15" s="157" customFormat="1" ht="15.75" customHeight="1">
      <c r="B160" s="474"/>
      <c r="C160" s="167" t="s">
        <v>559</v>
      </c>
      <c r="D160" s="234">
        <v>0</v>
      </c>
      <c r="E160" s="246">
        <v>0</v>
      </c>
      <c r="F160" s="245">
        <v>0</v>
      </c>
      <c r="G160" s="234">
        <v>0</v>
      </c>
      <c r="H160" s="246">
        <v>0</v>
      </c>
      <c r="I160" s="250">
        <v>0</v>
      </c>
      <c r="J160" s="234">
        <v>0</v>
      </c>
      <c r="K160" s="246">
        <v>0</v>
      </c>
      <c r="L160" s="245">
        <v>0</v>
      </c>
      <c r="M160" s="234">
        <v>0</v>
      </c>
      <c r="N160" s="246">
        <v>0</v>
      </c>
      <c r="O160" s="251">
        <v>0</v>
      </c>
    </row>
    <row r="161" spans="2:15" s="157" customFormat="1" ht="15.75" customHeight="1">
      <c r="B161" s="474"/>
      <c r="C161" s="168" t="s">
        <v>560</v>
      </c>
      <c r="D161" s="234">
        <v>0</v>
      </c>
      <c r="E161" s="246">
        <v>0</v>
      </c>
      <c r="F161" s="245">
        <v>0</v>
      </c>
      <c r="G161" s="234">
        <v>0</v>
      </c>
      <c r="H161" s="246">
        <v>0</v>
      </c>
      <c r="I161" s="250">
        <v>0</v>
      </c>
      <c r="J161" s="234">
        <v>0</v>
      </c>
      <c r="K161" s="246">
        <v>0</v>
      </c>
      <c r="L161" s="245">
        <v>0</v>
      </c>
      <c r="M161" s="234">
        <v>0</v>
      </c>
      <c r="N161" s="246">
        <v>0</v>
      </c>
      <c r="O161" s="251">
        <v>0</v>
      </c>
    </row>
    <row r="162" spans="2:15" s="157" customFormat="1" ht="15.75" customHeight="1">
      <c r="B162" s="474"/>
      <c r="C162" s="168" t="s">
        <v>561</v>
      </c>
      <c r="D162" s="234">
        <v>0</v>
      </c>
      <c r="E162" s="246">
        <v>0</v>
      </c>
      <c r="F162" s="245">
        <v>0</v>
      </c>
      <c r="G162" s="234">
        <v>0</v>
      </c>
      <c r="H162" s="246">
        <v>0</v>
      </c>
      <c r="I162" s="250">
        <v>0</v>
      </c>
      <c r="J162" s="234">
        <v>0</v>
      </c>
      <c r="K162" s="246">
        <v>0</v>
      </c>
      <c r="L162" s="245">
        <v>0</v>
      </c>
      <c r="M162" s="234">
        <v>0</v>
      </c>
      <c r="N162" s="246">
        <v>0</v>
      </c>
      <c r="O162" s="251">
        <v>0</v>
      </c>
    </row>
    <row r="163" spans="2:15" s="157" customFormat="1" ht="15.75" customHeight="1">
      <c r="B163" s="474"/>
      <c r="C163" s="167" t="s">
        <v>562</v>
      </c>
      <c r="D163" s="234">
        <v>0</v>
      </c>
      <c r="E163" s="246">
        <v>0</v>
      </c>
      <c r="F163" s="245">
        <v>0</v>
      </c>
      <c r="G163" s="234">
        <v>0</v>
      </c>
      <c r="H163" s="246">
        <v>0</v>
      </c>
      <c r="I163" s="250">
        <v>0</v>
      </c>
      <c r="J163" s="234">
        <v>0</v>
      </c>
      <c r="K163" s="246">
        <v>0</v>
      </c>
      <c r="L163" s="245">
        <v>0</v>
      </c>
      <c r="M163" s="234">
        <v>0</v>
      </c>
      <c r="N163" s="246">
        <v>0</v>
      </c>
      <c r="O163" s="251">
        <v>0</v>
      </c>
    </row>
    <row r="164" spans="2:15" s="157" customFormat="1" ht="15.75" customHeight="1">
      <c r="B164" s="474"/>
      <c r="C164" s="167" t="s">
        <v>563</v>
      </c>
      <c r="D164" s="234">
        <v>0</v>
      </c>
      <c r="E164" s="246">
        <v>0</v>
      </c>
      <c r="F164" s="245">
        <v>0</v>
      </c>
      <c r="G164" s="234">
        <v>0</v>
      </c>
      <c r="H164" s="246">
        <v>0</v>
      </c>
      <c r="I164" s="250">
        <v>0</v>
      </c>
      <c r="J164" s="234">
        <v>0</v>
      </c>
      <c r="K164" s="246">
        <v>0</v>
      </c>
      <c r="L164" s="245">
        <v>0</v>
      </c>
      <c r="M164" s="234">
        <v>0</v>
      </c>
      <c r="N164" s="246">
        <v>0</v>
      </c>
      <c r="O164" s="251">
        <v>0</v>
      </c>
    </row>
    <row r="165" spans="2:15" s="157" customFormat="1" ht="15.75" customHeight="1">
      <c r="B165" s="474"/>
      <c r="C165" s="168" t="s">
        <v>564</v>
      </c>
      <c r="D165" s="234">
        <v>0</v>
      </c>
      <c r="E165" s="246">
        <v>0</v>
      </c>
      <c r="F165" s="245">
        <v>0</v>
      </c>
      <c r="G165" s="234">
        <v>0</v>
      </c>
      <c r="H165" s="246">
        <v>0</v>
      </c>
      <c r="I165" s="250">
        <v>0</v>
      </c>
      <c r="J165" s="234">
        <v>0</v>
      </c>
      <c r="K165" s="246">
        <v>0</v>
      </c>
      <c r="L165" s="245">
        <v>0</v>
      </c>
      <c r="M165" s="234">
        <v>0</v>
      </c>
      <c r="N165" s="246">
        <v>0</v>
      </c>
      <c r="O165" s="251">
        <v>0</v>
      </c>
    </row>
    <row r="166" spans="2:15" s="157" customFormat="1" ht="15.75" customHeight="1">
      <c r="B166" s="474"/>
      <c r="C166" s="168" t="s">
        <v>565</v>
      </c>
      <c r="D166" s="234">
        <v>0</v>
      </c>
      <c r="E166" s="246">
        <v>0</v>
      </c>
      <c r="F166" s="245">
        <v>0</v>
      </c>
      <c r="G166" s="234">
        <v>0</v>
      </c>
      <c r="H166" s="246">
        <v>0</v>
      </c>
      <c r="I166" s="250">
        <v>0</v>
      </c>
      <c r="J166" s="234">
        <v>0</v>
      </c>
      <c r="K166" s="246">
        <v>0</v>
      </c>
      <c r="L166" s="245">
        <v>0</v>
      </c>
      <c r="M166" s="234">
        <v>0</v>
      </c>
      <c r="N166" s="246">
        <v>0</v>
      </c>
      <c r="O166" s="251">
        <v>0</v>
      </c>
    </row>
    <row r="167" spans="2:15" s="157" customFormat="1" ht="15.75" customHeight="1">
      <c r="B167" s="474"/>
      <c r="C167" s="163" t="s">
        <v>544</v>
      </c>
      <c r="D167" s="234">
        <v>0</v>
      </c>
      <c r="E167" s="246">
        <v>0</v>
      </c>
      <c r="F167" s="245">
        <v>0</v>
      </c>
      <c r="G167" s="234">
        <v>0</v>
      </c>
      <c r="H167" s="246">
        <v>0</v>
      </c>
      <c r="I167" s="250">
        <v>0</v>
      </c>
      <c r="J167" s="234">
        <v>0</v>
      </c>
      <c r="K167" s="246">
        <v>0</v>
      </c>
      <c r="L167" s="245">
        <v>0</v>
      </c>
      <c r="M167" s="234">
        <v>0</v>
      </c>
      <c r="N167" s="246">
        <v>0</v>
      </c>
      <c r="O167" s="251">
        <v>0</v>
      </c>
    </row>
    <row r="168" spans="2:15" s="157" customFormat="1" ht="15.75" customHeight="1">
      <c r="B168" s="474"/>
      <c r="C168" s="163" t="s">
        <v>545</v>
      </c>
      <c r="D168" s="151"/>
      <c r="E168" s="150"/>
      <c r="F168" s="182"/>
      <c r="G168" s="151"/>
      <c r="H168" s="150"/>
      <c r="I168" s="151"/>
      <c r="J168" s="151"/>
      <c r="K168" s="150"/>
      <c r="L168" s="182"/>
      <c r="M168" s="151"/>
      <c r="N168" s="150"/>
      <c r="O168" s="169"/>
    </row>
    <row r="169" spans="2:15" s="157" customFormat="1" ht="15.75" customHeight="1">
      <c r="B169" s="474"/>
      <c r="C169" s="170" t="s">
        <v>566</v>
      </c>
      <c r="D169" s="173"/>
      <c r="E169" s="183"/>
      <c r="F169" s="184"/>
      <c r="G169" s="173"/>
      <c r="H169" s="183"/>
      <c r="I169" s="173"/>
      <c r="J169" s="173"/>
      <c r="K169" s="183"/>
      <c r="L169" s="184"/>
      <c r="M169" s="173"/>
      <c r="N169" s="183"/>
      <c r="O169" s="174"/>
    </row>
    <row r="170" spans="2:15" s="157" customFormat="1" ht="19.5" customHeight="1" thickBot="1">
      <c r="B170" s="475"/>
      <c r="C170" s="144" t="s">
        <v>567</v>
      </c>
      <c r="D170" s="175"/>
      <c r="E170" s="185"/>
      <c r="F170" s="186"/>
      <c r="G170" s="179"/>
      <c r="H170" s="185"/>
      <c r="I170" s="179"/>
      <c r="J170" s="179"/>
      <c r="K170" s="185"/>
      <c r="L170" s="186"/>
      <c r="M170" s="179"/>
      <c r="N170" s="185"/>
      <c r="O170" s="180"/>
    </row>
    <row r="171" spans="2:15" s="157" customFormat="1" ht="14.25">
      <c r="B171" s="147" t="s">
        <v>548</v>
      </c>
      <c r="C171" s="131"/>
      <c r="D171" s="131"/>
      <c r="E171" s="131"/>
      <c r="F171" s="131"/>
      <c r="G171" s="131"/>
      <c r="H171" s="131"/>
      <c r="I171" s="148"/>
      <c r="J171" s="131"/>
      <c r="K171" s="131"/>
      <c r="L171" s="131"/>
      <c r="M171" s="131"/>
      <c r="N171" s="131"/>
      <c r="O171" s="131"/>
    </row>
    <row r="172" spans="2:15" s="157" customFormat="1" ht="22.5">
      <c r="B172" s="187"/>
      <c r="I172" s="188"/>
    </row>
    <row r="173" spans="2:15" s="157" customFormat="1" ht="23.25" thickBot="1">
      <c r="B173" s="187"/>
      <c r="I173" s="188"/>
    </row>
    <row r="174" spans="2:15" s="157" customFormat="1" ht="32.25" customHeight="1" thickBot="1">
      <c r="B174" s="130"/>
      <c r="C174" s="134"/>
      <c r="D174" s="480" t="s">
        <v>553</v>
      </c>
      <c r="E174" s="481"/>
      <c r="F174" s="481"/>
      <c r="G174" s="481"/>
      <c r="H174" s="481"/>
      <c r="I174" s="481"/>
      <c r="J174" s="481"/>
      <c r="K174" s="481"/>
      <c r="L174" s="481"/>
      <c r="M174" s="481"/>
      <c r="N174" s="481"/>
      <c r="O174" s="482"/>
    </row>
    <row r="175" spans="2:15" s="157" customFormat="1" ht="32.25" customHeight="1" thickBot="1">
      <c r="B175" s="130"/>
      <c r="C175" s="134"/>
      <c r="D175" s="480" t="s">
        <v>261</v>
      </c>
      <c r="E175" s="481"/>
      <c r="F175" s="481"/>
      <c r="G175" s="481"/>
      <c r="H175" s="481"/>
      <c r="I175" s="482"/>
      <c r="J175" s="480" t="s">
        <v>262</v>
      </c>
      <c r="K175" s="481"/>
      <c r="L175" s="481"/>
      <c r="M175" s="481"/>
      <c r="N175" s="481"/>
      <c r="O175" s="482"/>
    </row>
    <row r="176" spans="2:15" s="157" customFormat="1" ht="51" customHeight="1">
      <c r="B176" s="135"/>
      <c r="C176" s="134"/>
      <c r="D176" s="476" t="s">
        <v>524</v>
      </c>
      <c r="E176" s="496"/>
      <c r="F176" s="497" t="s">
        <v>525</v>
      </c>
      <c r="G176" s="492" t="s">
        <v>526</v>
      </c>
      <c r="H176" s="493"/>
      <c r="I176" s="494" t="s">
        <v>527</v>
      </c>
      <c r="J176" s="476" t="s">
        <v>524</v>
      </c>
      <c r="K176" s="496"/>
      <c r="L176" s="497" t="s">
        <v>525</v>
      </c>
      <c r="M176" s="492" t="s">
        <v>526</v>
      </c>
      <c r="N176" s="493"/>
      <c r="O176" s="494" t="s">
        <v>527</v>
      </c>
    </row>
    <row r="177" spans="2:15" s="157" customFormat="1" ht="33" customHeight="1" thickBot="1">
      <c r="B177" s="181">
        <v>7</v>
      </c>
      <c r="C177" s="342" t="s">
        <v>260</v>
      </c>
      <c r="D177" s="159"/>
      <c r="E177" s="160" t="s">
        <v>554</v>
      </c>
      <c r="F177" s="498"/>
      <c r="G177" s="159"/>
      <c r="H177" s="160" t="s">
        <v>554</v>
      </c>
      <c r="I177" s="495"/>
      <c r="J177" s="159"/>
      <c r="K177" s="160" t="s">
        <v>554</v>
      </c>
      <c r="L177" s="498"/>
      <c r="M177" s="159"/>
      <c r="N177" s="160" t="s">
        <v>554</v>
      </c>
      <c r="O177" s="495"/>
    </row>
    <row r="178" spans="2:15" s="157" customFormat="1" ht="15.75" customHeight="1">
      <c r="B178" s="473" t="s">
        <v>628</v>
      </c>
      <c r="C178" s="161" t="s">
        <v>555</v>
      </c>
      <c r="D178" s="234">
        <v>0</v>
      </c>
      <c r="E178" s="246">
        <v>0</v>
      </c>
      <c r="F178" s="244">
        <v>0</v>
      </c>
      <c r="G178" s="232">
        <v>0</v>
      </c>
      <c r="H178" s="249">
        <v>0</v>
      </c>
      <c r="I178" s="253">
        <v>0</v>
      </c>
      <c r="J178" s="234">
        <v>0</v>
      </c>
      <c r="K178" s="246">
        <v>0</v>
      </c>
      <c r="L178" s="244">
        <v>0</v>
      </c>
      <c r="M178" s="232">
        <v>0</v>
      </c>
      <c r="N178" s="249">
        <v>0</v>
      </c>
      <c r="O178" s="254">
        <v>0</v>
      </c>
    </row>
    <row r="179" spans="2:15" s="157" customFormat="1" ht="15.75" customHeight="1">
      <c r="B179" s="474"/>
      <c r="C179" s="162" t="s">
        <v>534</v>
      </c>
      <c r="D179" s="234">
        <v>0</v>
      </c>
      <c r="E179" s="246">
        <v>0</v>
      </c>
      <c r="F179" s="245">
        <v>0</v>
      </c>
      <c r="G179" s="234">
        <v>0</v>
      </c>
      <c r="H179" s="246">
        <v>0</v>
      </c>
      <c r="I179" s="250">
        <v>0</v>
      </c>
      <c r="J179" s="234">
        <v>0</v>
      </c>
      <c r="K179" s="246">
        <v>0</v>
      </c>
      <c r="L179" s="245">
        <v>0</v>
      </c>
      <c r="M179" s="234">
        <v>0</v>
      </c>
      <c r="N179" s="246">
        <v>0</v>
      </c>
      <c r="O179" s="251">
        <v>0</v>
      </c>
    </row>
    <row r="180" spans="2:15" s="157" customFormat="1" ht="15.75" customHeight="1">
      <c r="B180" s="474"/>
      <c r="C180" s="163" t="s">
        <v>556</v>
      </c>
      <c r="D180" s="234">
        <v>0</v>
      </c>
      <c r="E180" s="246">
        <v>0</v>
      </c>
      <c r="F180" s="245">
        <v>0</v>
      </c>
      <c r="G180" s="234">
        <v>0</v>
      </c>
      <c r="H180" s="246">
        <v>0</v>
      </c>
      <c r="I180" s="250">
        <v>0</v>
      </c>
      <c r="J180" s="234">
        <v>0</v>
      </c>
      <c r="K180" s="246">
        <v>0</v>
      </c>
      <c r="L180" s="245">
        <v>0</v>
      </c>
      <c r="M180" s="234">
        <v>0</v>
      </c>
      <c r="N180" s="246">
        <v>0</v>
      </c>
      <c r="O180" s="251">
        <v>0</v>
      </c>
    </row>
    <row r="181" spans="2:15" s="157" customFormat="1" ht="15.75" customHeight="1">
      <c r="B181" s="474"/>
      <c r="C181" s="164" t="s">
        <v>557</v>
      </c>
      <c r="D181" s="234">
        <v>0</v>
      </c>
      <c r="E181" s="246">
        <v>0</v>
      </c>
      <c r="F181" s="245">
        <v>0</v>
      </c>
      <c r="G181" s="234">
        <v>0</v>
      </c>
      <c r="H181" s="246">
        <v>0</v>
      </c>
      <c r="I181" s="250">
        <v>0</v>
      </c>
      <c r="J181" s="234">
        <v>0</v>
      </c>
      <c r="K181" s="246">
        <v>0</v>
      </c>
      <c r="L181" s="245">
        <v>0</v>
      </c>
      <c r="M181" s="234">
        <v>0</v>
      </c>
      <c r="N181" s="246">
        <v>0</v>
      </c>
      <c r="O181" s="251">
        <v>0</v>
      </c>
    </row>
    <row r="182" spans="2:15" s="157" customFormat="1" ht="15.75" customHeight="1">
      <c r="B182" s="474"/>
      <c r="C182" s="164" t="s">
        <v>558</v>
      </c>
      <c r="D182" s="234">
        <v>0</v>
      </c>
      <c r="E182" s="246">
        <v>0</v>
      </c>
      <c r="F182" s="245">
        <v>0</v>
      </c>
      <c r="G182" s="234">
        <v>0</v>
      </c>
      <c r="H182" s="246">
        <v>0</v>
      </c>
      <c r="I182" s="250">
        <v>0</v>
      </c>
      <c r="J182" s="234">
        <v>0</v>
      </c>
      <c r="K182" s="246">
        <v>0</v>
      </c>
      <c r="L182" s="245">
        <v>0</v>
      </c>
      <c r="M182" s="234">
        <v>0</v>
      </c>
      <c r="N182" s="246">
        <v>0</v>
      </c>
      <c r="O182" s="251">
        <v>0</v>
      </c>
    </row>
    <row r="183" spans="2:15" s="157" customFormat="1" ht="15.75" customHeight="1">
      <c r="B183" s="474"/>
      <c r="C183" s="163" t="s">
        <v>537</v>
      </c>
      <c r="D183" s="234">
        <v>0</v>
      </c>
      <c r="E183" s="246">
        <v>0</v>
      </c>
      <c r="F183" s="245">
        <v>0</v>
      </c>
      <c r="G183" s="234">
        <v>0</v>
      </c>
      <c r="H183" s="246">
        <v>0</v>
      </c>
      <c r="I183" s="250">
        <v>0</v>
      </c>
      <c r="J183" s="234">
        <v>0</v>
      </c>
      <c r="K183" s="246">
        <v>0</v>
      </c>
      <c r="L183" s="245">
        <v>0</v>
      </c>
      <c r="M183" s="234">
        <v>0</v>
      </c>
      <c r="N183" s="246">
        <v>0</v>
      </c>
      <c r="O183" s="251">
        <v>0</v>
      </c>
    </row>
    <row r="184" spans="2:15" s="157" customFormat="1" ht="15.75" customHeight="1">
      <c r="B184" s="474"/>
      <c r="C184" s="167" t="s">
        <v>559</v>
      </c>
      <c r="D184" s="234">
        <v>0</v>
      </c>
      <c r="E184" s="246">
        <v>0</v>
      </c>
      <c r="F184" s="245">
        <v>0</v>
      </c>
      <c r="G184" s="234">
        <v>0</v>
      </c>
      <c r="H184" s="246">
        <v>0</v>
      </c>
      <c r="I184" s="250">
        <v>0</v>
      </c>
      <c r="J184" s="234">
        <v>0</v>
      </c>
      <c r="K184" s="246">
        <v>0</v>
      </c>
      <c r="L184" s="245">
        <v>0</v>
      </c>
      <c r="M184" s="234">
        <v>0</v>
      </c>
      <c r="N184" s="246">
        <v>0</v>
      </c>
      <c r="O184" s="251">
        <v>0</v>
      </c>
    </row>
    <row r="185" spans="2:15" s="157" customFormat="1" ht="15.75" customHeight="1">
      <c r="B185" s="474"/>
      <c r="C185" s="168" t="s">
        <v>560</v>
      </c>
      <c r="D185" s="234">
        <v>0</v>
      </c>
      <c r="E185" s="246">
        <v>0</v>
      </c>
      <c r="F185" s="245">
        <v>0</v>
      </c>
      <c r="G185" s="234">
        <v>0</v>
      </c>
      <c r="H185" s="246">
        <v>0</v>
      </c>
      <c r="I185" s="250">
        <v>0</v>
      </c>
      <c r="J185" s="234">
        <v>0</v>
      </c>
      <c r="K185" s="246">
        <v>0</v>
      </c>
      <c r="L185" s="245">
        <v>0</v>
      </c>
      <c r="M185" s="234">
        <v>0</v>
      </c>
      <c r="N185" s="246">
        <v>0</v>
      </c>
      <c r="O185" s="251">
        <v>0</v>
      </c>
    </row>
    <row r="186" spans="2:15" s="157" customFormat="1" ht="15.75" customHeight="1">
      <c r="B186" s="474"/>
      <c r="C186" s="168" t="s">
        <v>561</v>
      </c>
      <c r="D186" s="234">
        <v>0</v>
      </c>
      <c r="E186" s="246">
        <v>0</v>
      </c>
      <c r="F186" s="245">
        <v>0</v>
      </c>
      <c r="G186" s="234">
        <v>0</v>
      </c>
      <c r="H186" s="246">
        <v>0</v>
      </c>
      <c r="I186" s="250">
        <v>0</v>
      </c>
      <c r="J186" s="234">
        <v>0</v>
      </c>
      <c r="K186" s="246">
        <v>0</v>
      </c>
      <c r="L186" s="245">
        <v>0</v>
      </c>
      <c r="M186" s="234">
        <v>0</v>
      </c>
      <c r="N186" s="246">
        <v>0</v>
      </c>
      <c r="O186" s="251">
        <v>0</v>
      </c>
    </row>
    <row r="187" spans="2:15" s="157" customFormat="1" ht="15.75" customHeight="1">
      <c r="B187" s="474"/>
      <c r="C187" s="167" t="s">
        <v>562</v>
      </c>
      <c r="D187" s="234">
        <v>0</v>
      </c>
      <c r="E187" s="246">
        <v>0</v>
      </c>
      <c r="F187" s="245">
        <v>0</v>
      </c>
      <c r="G187" s="234">
        <v>0</v>
      </c>
      <c r="H187" s="246">
        <v>0</v>
      </c>
      <c r="I187" s="250">
        <v>0</v>
      </c>
      <c r="J187" s="234">
        <v>0</v>
      </c>
      <c r="K187" s="246">
        <v>0</v>
      </c>
      <c r="L187" s="245">
        <v>0</v>
      </c>
      <c r="M187" s="234">
        <v>0</v>
      </c>
      <c r="N187" s="246">
        <v>0</v>
      </c>
      <c r="O187" s="251">
        <v>0</v>
      </c>
    </row>
    <row r="188" spans="2:15" s="157" customFormat="1" ht="15.75" customHeight="1">
      <c r="B188" s="474"/>
      <c r="C188" s="167" t="s">
        <v>563</v>
      </c>
      <c r="D188" s="234">
        <v>0</v>
      </c>
      <c r="E188" s="246">
        <v>0</v>
      </c>
      <c r="F188" s="245">
        <v>0</v>
      </c>
      <c r="G188" s="234">
        <v>0</v>
      </c>
      <c r="H188" s="246">
        <v>0</v>
      </c>
      <c r="I188" s="250">
        <v>0</v>
      </c>
      <c r="J188" s="234">
        <v>0</v>
      </c>
      <c r="K188" s="246">
        <v>0</v>
      </c>
      <c r="L188" s="245">
        <v>0</v>
      </c>
      <c r="M188" s="234">
        <v>0</v>
      </c>
      <c r="N188" s="246">
        <v>0</v>
      </c>
      <c r="O188" s="251">
        <v>0</v>
      </c>
    </row>
    <row r="189" spans="2:15" s="157" customFormat="1" ht="15.75" customHeight="1">
      <c r="B189" s="474"/>
      <c r="C189" s="168" t="s">
        <v>564</v>
      </c>
      <c r="D189" s="234">
        <v>0</v>
      </c>
      <c r="E189" s="246">
        <v>0</v>
      </c>
      <c r="F189" s="245">
        <v>0</v>
      </c>
      <c r="G189" s="234">
        <v>0</v>
      </c>
      <c r="H189" s="246">
        <v>0</v>
      </c>
      <c r="I189" s="250">
        <v>0</v>
      </c>
      <c r="J189" s="234">
        <v>0</v>
      </c>
      <c r="K189" s="246">
        <v>0</v>
      </c>
      <c r="L189" s="245">
        <v>0</v>
      </c>
      <c r="M189" s="234">
        <v>0</v>
      </c>
      <c r="N189" s="246">
        <v>0</v>
      </c>
      <c r="O189" s="251">
        <v>0</v>
      </c>
    </row>
    <row r="190" spans="2:15" s="157" customFormat="1" ht="15.75" customHeight="1">
      <c r="B190" s="474"/>
      <c r="C190" s="168" t="s">
        <v>565</v>
      </c>
      <c r="D190" s="234">
        <v>0</v>
      </c>
      <c r="E190" s="246">
        <v>0</v>
      </c>
      <c r="F190" s="245">
        <v>0</v>
      </c>
      <c r="G190" s="234">
        <v>0</v>
      </c>
      <c r="H190" s="246">
        <v>0</v>
      </c>
      <c r="I190" s="250">
        <v>0</v>
      </c>
      <c r="J190" s="234">
        <v>0</v>
      </c>
      <c r="K190" s="246">
        <v>0</v>
      </c>
      <c r="L190" s="245">
        <v>0</v>
      </c>
      <c r="M190" s="234">
        <v>0</v>
      </c>
      <c r="N190" s="246">
        <v>0</v>
      </c>
      <c r="O190" s="251">
        <v>0</v>
      </c>
    </row>
    <row r="191" spans="2:15" s="157" customFormat="1" ht="15.75" customHeight="1">
      <c r="B191" s="474"/>
      <c r="C191" s="163" t="s">
        <v>544</v>
      </c>
      <c r="D191" s="234">
        <v>0</v>
      </c>
      <c r="E191" s="246">
        <v>0</v>
      </c>
      <c r="F191" s="245">
        <v>0</v>
      </c>
      <c r="G191" s="234">
        <v>0</v>
      </c>
      <c r="H191" s="246">
        <v>0</v>
      </c>
      <c r="I191" s="250">
        <v>0</v>
      </c>
      <c r="J191" s="234">
        <v>0</v>
      </c>
      <c r="K191" s="246">
        <v>0</v>
      </c>
      <c r="L191" s="245">
        <v>0</v>
      </c>
      <c r="M191" s="234">
        <v>0</v>
      </c>
      <c r="N191" s="246">
        <v>0</v>
      </c>
      <c r="O191" s="251">
        <v>0</v>
      </c>
    </row>
    <row r="192" spans="2:15" s="157" customFormat="1" ht="15.75" customHeight="1">
      <c r="B192" s="474"/>
      <c r="C192" s="163" t="s">
        <v>545</v>
      </c>
      <c r="D192" s="151"/>
      <c r="E192" s="150"/>
      <c r="F192" s="182"/>
      <c r="G192" s="151"/>
      <c r="H192" s="150"/>
      <c r="I192" s="151"/>
      <c r="J192" s="151"/>
      <c r="K192" s="150"/>
      <c r="L192" s="182"/>
      <c r="M192" s="151"/>
      <c r="N192" s="150"/>
      <c r="O192" s="169"/>
    </row>
    <row r="193" spans="2:15" s="157" customFormat="1" ht="15.75" customHeight="1">
      <c r="B193" s="474"/>
      <c r="C193" s="170" t="s">
        <v>566</v>
      </c>
      <c r="D193" s="173"/>
      <c r="E193" s="183"/>
      <c r="F193" s="184"/>
      <c r="G193" s="173"/>
      <c r="H193" s="183"/>
      <c r="I193" s="173"/>
      <c r="J193" s="173"/>
      <c r="K193" s="183"/>
      <c r="L193" s="184"/>
      <c r="M193" s="173"/>
      <c r="N193" s="183"/>
      <c r="O193" s="174"/>
    </row>
    <row r="194" spans="2:15" s="157" customFormat="1" ht="19.5" customHeight="1" thickBot="1">
      <c r="B194" s="475"/>
      <c r="C194" s="144" t="s">
        <v>567</v>
      </c>
      <c r="D194" s="175"/>
      <c r="E194" s="185"/>
      <c r="F194" s="186"/>
      <c r="G194" s="179"/>
      <c r="H194" s="185"/>
      <c r="I194" s="179"/>
      <c r="J194" s="179"/>
      <c r="K194" s="185"/>
      <c r="L194" s="186"/>
      <c r="M194" s="179"/>
      <c r="N194" s="185"/>
      <c r="O194" s="180"/>
    </row>
    <row r="195" spans="2:15" s="157" customFormat="1" ht="14.25">
      <c r="B195" s="147" t="s">
        <v>548</v>
      </c>
      <c r="C195" s="131"/>
      <c r="D195" s="131"/>
      <c r="E195" s="131"/>
      <c r="F195" s="131"/>
      <c r="G195" s="131"/>
      <c r="H195" s="131"/>
      <c r="I195" s="148"/>
      <c r="J195" s="131"/>
      <c r="K195" s="131"/>
      <c r="L195" s="131"/>
      <c r="M195" s="131"/>
      <c r="N195" s="131"/>
      <c r="O195" s="131"/>
    </row>
    <row r="196" spans="2:15" s="157" customFormat="1" ht="22.5">
      <c r="B196" s="187"/>
      <c r="I196" s="188"/>
    </row>
    <row r="197" spans="2:15" s="157" customFormat="1" ht="23.25" thickBot="1">
      <c r="B197" s="187"/>
      <c r="I197" s="188"/>
    </row>
    <row r="198" spans="2:15" s="157" customFormat="1" ht="32.25" customHeight="1" thickBot="1">
      <c r="B198" s="130"/>
      <c r="C198" s="134"/>
      <c r="D198" s="480" t="s">
        <v>553</v>
      </c>
      <c r="E198" s="481"/>
      <c r="F198" s="481"/>
      <c r="G198" s="481"/>
      <c r="H198" s="481"/>
      <c r="I198" s="481"/>
      <c r="J198" s="481"/>
      <c r="K198" s="481"/>
      <c r="L198" s="481"/>
      <c r="M198" s="481"/>
      <c r="N198" s="481"/>
      <c r="O198" s="482"/>
    </row>
    <row r="199" spans="2:15" s="157" customFormat="1" ht="32.25" customHeight="1" thickBot="1">
      <c r="B199" s="130"/>
      <c r="C199" s="134"/>
      <c r="D199" s="480" t="s">
        <v>261</v>
      </c>
      <c r="E199" s="481"/>
      <c r="F199" s="481"/>
      <c r="G199" s="481"/>
      <c r="H199" s="481"/>
      <c r="I199" s="482"/>
      <c r="J199" s="480" t="s">
        <v>262</v>
      </c>
      <c r="K199" s="481"/>
      <c r="L199" s="481"/>
      <c r="M199" s="481"/>
      <c r="N199" s="481"/>
      <c r="O199" s="482"/>
    </row>
    <row r="200" spans="2:15" s="157" customFormat="1" ht="51" customHeight="1">
      <c r="B200" s="135"/>
      <c r="C200" s="134"/>
      <c r="D200" s="476" t="s">
        <v>524</v>
      </c>
      <c r="E200" s="496"/>
      <c r="F200" s="497" t="s">
        <v>525</v>
      </c>
      <c r="G200" s="492" t="s">
        <v>526</v>
      </c>
      <c r="H200" s="493"/>
      <c r="I200" s="494" t="s">
        <v>527</v>
      </c>
      <c r="J200" s="476" t="s">
        <v>524</v>
      </c>
      <c r="K200" s="496"/>
      <c r="L200" s="497" t="s">
        <v>525</v>
      </c>
      <c r="M200" s="492" t="s">
        <v>526</v>
      </c>
      <c r="N200" s="493"/>
      <c r="O200" s="494" t="s">
        <v>527</v>
      </c>
    </row>
    <row r="201" spans="2:15" s="157" customFormat="1" ht="33" customHeight="1" thickBot="1">
      <c r="B201" s="181">
        <v>8</v>
      </c>
      <c r="C201" s="342" t="s">
        <v>260</v>
      </c>
      <c r="D201" s="159"/>
      <c r="E201" s="160" t="s">
        <v>554</v>
      </c>
      <c r="F201" s="498"/>
      <c r="G201" s="159"/>
      <c r="H201" s="160" t="s">
        <v>554</v>
      </c>
      <c r="I201" s="495"/>
      <c r="J201" s="159"/>
      <c r="K201" s="160" t="s">
        <v>554</v>
      </c>
      <c r="L201" s="498"/>
      <c r="M201" s="159"/>
      <c r="N201" s="160" t="s">
        <v>554</v>
      </c>
      <c r="O201" s="495"/>
    </row>
    <row r="202" spans="2:15" s="157" customFormat="1" ht="15.75" customHeight="1">
      <c r="B202" s="473" t="s">
        <v>629</v>
      </c>
      <c r="C202" s="161" t="s">
        <v>555</v>
      </c>
      <c r="D202" s="234">
        <v>0</v>
      </c>
      <c r="E202" s="246">
        <v>0</v>
      </c>
      <c r="F202" s="244">
        <v>0</v>
      </c>
      <c r="G202" s="232">
        <v>0</v>
      </c>
      <c r="H202" s="249">
        <v>0</v>
      </c>
      <c r="I202" s="253">
        <v>0</v>
      </c>
      <c r="J202" s="234">
        <v>0</v>
      </c>
      <c r="K202" s="246">
        <v>0</v>
      </c>
      <c r="L202" s="244">
        <v>0</v>
      </c>
      <c r="M202" s="232">
        <v>0</v>
      </c>
      <c r="N202" s="249">
        <v>0</v>
      </c>
      <c r="O202" s="254">
        <v>0</v>
      </c>
    </row>
    <row r="203" spans="2:15" s="157" customFormat="1" ht="15.75" customHeight="1">
      <c r="B203" s="474"/>
      <c r="C203" s="162" t="s">
        <v>534</v>
      </c>
      <c r="D203" s="234">
        <v>0</v>
      </c>
      <c r="E203" s="246">
        <v>0</v>
      </c>
      <c r="F203" s="245">
        <v>0</v>
      </c>
      <c r="G203" s="234">
        <v>0</v>
      </c>
      <c r="H203" s="246">
        <v>0</v>
      </c>
      <c r="I203" s="250">
        <v>0</v>
      </c>
      <c r="J203" s="234">
        <v>0</v>
      </c>
      <c r="K203" s="246">
        <v>0</v>
      </c>
      <c r="L203" s="245">
        <v>0</v>
      </c>
      <c r="M203" s="234">
        <v>0</v>
      </c>
      <c r="N203" s="246">
        <v>0</v>
      </c>
      <c r="O203" s="251">
        <v>0</v>
      </c>
    </row>
    <row r="204" spans="2:15" s="157" customFormat="1" ht="15.75" customHeight="1">
      <c r="B204" s="474"/>
      <c r="C204" s="163" t="s">
        <v>556</v>
      </c>
      <c r="D204" s="234">
        <v>0</v>
      </c>
      <c r="E204" s="246">
        <v>0</v>
      </c>
      <c r="F204" s="245">
        <v>0</v>
      </c>
      <c r="G204" s="234">
        <v>0</v>
      </c>
      <c r="H204" s="246">
        <v>0</v>
      </c>
      <c r="I204" s="250">
        <v>0</v>
      </c>
      <c r="J204" s="234">
        <v>0</v>
      </c>
      <c r="K204" s="246">
        <v>0</v>
      </c>
      <c r="L204" s="245">
        <v>0</v>
      </c>
      <c r="M204" s="234">
        <v>0</v>
      </c>
      <c r="N204" s="246">
        <v>0</v>
      </c>
      <c r="O204" s="251">
        <v>0</v>
      </c>
    </row>
    <row r="205" spans="2:15" s="157" customFormat="1" ht="15.75" customHeight="1">
      <c r="B205" s="474"/>
      <c r="C205" s="164" t="s">
        <v>557</v>
      </c>
      <c r="D205" s="234">
        <v>0</v>
      </c>
      <c r="E205" s="246">
        <v>0</v>
      </c>
      <c r="F205" s="245">
        <v>0</v>
      </c>
      <c r="G205" s="234">
        <v>0</v>
      </c>
      <c r="H205" s="246">
        <v>0</v>
      </c>
      <c r="I205" s="250">
        <v>0</v>
      </c>
      <c r="J205" s="234">
        <v>0</v>
      </c>
      <c r="K205" s="246">
        <v>0</v>
      </c>
      <c r="L205" s="245">
        <v>0</v>
      </c>
      <c r="M205" s="234">
        <v>0</v>
      </c>
      <c r="N205" s="246">
        <v>0</v>
      </c>
      <c r="O205" s="251">
        <v>0</v>
      </c>
    </row>
    <row r="206" spans="2:15" s="157" customFormat="1" ht="15.75" customHeight="1">
      <c r="B206" s="474"/>
      <c r="C206" s="164" t="s">
        <v>558</v>
      </c>
      <c r="D206" s="234">
        <v>0</v>
      </c>
      <c r="E206" s="246">
        <v>0</v>
      </c>
      <c r="F206" s="245">
        <v>0</v>
      </c>
      <c r="G206" s="234">
        <v>0</v>
      </c>
      <c r="H206" s="246">
        <v>0</v>
      </c>
      <c r="I206" s="250">
        <v>0</v>
      </c>
      <c r="J206" s="234">
        <v>0</v>
      </c>
      <c r="K206" s="246">
        <v>0</v>
      </c>
      <c r="L206" s="245">
        <v>0</v>
      </c>
      <c r="M206" s="234">
        <v>0</v>
      </c>
      <c r="N206" s="246">
        <v>0</v>
      </c>
      <c r="O206" s="251">
        <v>0</v>
      </c>
    </row>
    <row r="207" spans="2:15" s="157" customFormat="1" ht="15.75" customHeight="1">
      <c r="B207" s="474"/>
      <c r="C207" s="163" t="s">
        <v>537</v>
      </c>
      <c r="D207" s="234">
        <v>0</v>
      </c>
      <c r="E207" s="246">
        <v>0</v>
      </c>
      <c r="F207" s="245">
        <v>0</v>
      </c>
      <c r="G207" s="234">
        <v>0</v>
      </c>
      <c r="H207" s="246">
        <v>0</v>
      </c>
      <c r="I207" s="250">
        <v>0</v>
      </c>
      <c r="J207" s="234">
        <v>0</v>
      </c>
      <c r="K207" s="246">
        <v>0</v>
      </c>
      <c r="L207" s="245">
        <v>0</v>
      </c>
      <c r="M207" s="234">
        <v>0</v>
      </c>
      <c r="N207" s="246">
        <v>0</v>
      </c>
      <c r="O207" s="251">
        <v>0</v>
      </c>
    </row>
    <row r="208" spans="2:15" s="157" customFormat="1" ht="15.75" customHeight="1">
      <c r="B208" s="474"/>
      <c r="C208" s="167" t="s">
        <v>559</v>
      </c>
      <c r="D208" s="234">
        <v>0</v>
      </c>
      <c r="E208" s="246">
        <v>0</v>
      </c>
      <c r="F208" s="245">
        <v>0</v>
      </c>
      <c r="G208" s="234">
        <v>0</v>
      </c>
      <c r="H208" s="246">
        <v>0</v>
      </c>
      <c r="I208" s="250">
        <v>0</v>
      </c>
      <c r="J208" s="234">
        <v>0</v>
      </c>
      <c r="K208" s="246">
        <v>0</v>
      </c>
      <c r="L208" s="245">
        <v>0</v>
      </c>
      <c r="M208" s="234">
        <v>0</v>
      </c>
      <c r="N208" s="246">
        <v>0</v>
      </c>
      <c r="O208" s="251">
        <v>0</v>
      </c>
    </row>
    <row r="209" spans="2:15" s="157" customFormat="1" ht="15.75" customHeight="1">
      <c r="B209" s="474"/>
      <c r="C209" s="168" t="s">
        <v>560</v>
      </c>
      <c r="D209" s="234">
        <v>0</v>
      </c>
      <c r="E209" s="246">
        <v>0</v>
      </c>
      <c r="F209" s="245">
        <v>0</v>
      </c>
      <c r="G209" s="234">
        <v>0</v>
      </c>
      <c r="H209" s="246">
        <v>0</v>
      </c>
      <c r="I209" s="250">
        <v>0</v>
      </c>
      <c r="J209" s="234">
        <v>0</v>
      </c>
      <c r="K209" s="246">
        <v>0</v>
      </c>
      <c r="L209" s="245">
        <v>0</v>
      </c>
      <c r="M209" s="234">
        <v>0</v>
      </c>
      <c r="N209" s="246">
        <v>0</v>
      </c>
      <c r="O209" s="251">
        <v>0</v>
      </c>
    </row>
    <row r="210" spans="2:15" s="157" customFormat="1" ht="15.75" customHeight="1">
      <c r="B210" s="474"/>
      <c r="C210" s="168" t="s">
        <v>561</v>
      </c>
      <c r="D210" s="234">
        <v>0</v>
      </c>
      <c r="E210" s="246">
        <v>0</v>
      </c>
      <c r="F210" s="245">
        <v>0</v>
      </c>
      <c r="G210" s="234">
        <v>0</v>
      </c>
      <c r="H210" s="246">
        <v>0</v>
      </c>
      <c r="I210" s="250">
        <v>0</v>
      </c>
      <c r="J210" s="234">
        <v>0</v>
      </c>
      <c r="K210" s="246">
        <v>0</v>
      </c>
      <c r="L210" s="245">
        <v>0</v>
      </c>
      <c r="M210" s="234">
        <v>0</v>
      </c>
      <c r="N210" s="246">
        <v>0</v>
      </c>
      <c r="O210" s="251">
        <v>0</v>
      </c>
    </row>
    <row r="211" spans="2:15" s="157" customFormat="1" ht="15.75" customHeight="1">
      <c r="B211" s="474"/>
      <c r="C211" s="167" t="s">
        <v>562</v>
      </c>
      <c r="D211" s="234">
        <v>0</v>
      </c>
      <c r="E211" s="246">
        <v>0</v>
      </c>
      <c r="F211" s="245">
        <v>0</v>
      </c>
      <c r="G211" s="234">
        <v>0</v>
      </c>
      <c r="H211" s="246">
        <v>0</v>
      </c>
      <c r="I211" s="250">
        <v>0</v>
      </c>
      <c r="J211" s="234">
        <v>0</v>
      </c>
      <c r="K211" s="246">
        <v>0</v>
      </c>
      <c r="L211" s="245">
        <v>0</v>
      </c>
      <c r="M211" s="234">
        <v>0</v>
      </c>
      <c r="N211" s="246">
        <v>0</v>
      </c>
      <c r="O211" s="251">
        <v>0</v>
      </c>
    </row>
    <row r="212" spans="2:15" s="157" customFormat="1" ht="15.75" customHeight="1">
      <c r="B212" s="474"/>
      <c r="C212" s="167" t="s">
        <v>563</v>
      </c>
      <c r="D212" s="234">
        <v>0</v>
      </c>
      <c r="E212" s="246">
        <v>0</v>
      </c>
      <c r="F212" s="245">
        <v>0</v>
      </c>
      <c r="G212" s="234">
        <v>0</v>
      </c>
      <c r="H212" s="246">
        <v>0</v>
      </c>
      <c r="I212" s="250">
        <v>0</v>
      </c>
      <c r="J212" s="234">
        <v>0</v>
      </c>
      <c r="K212" s="246">
        <v>0</v>
      </c>
      <c r="L212" s="245">
        <v>0</v>
      </c>
      <c r="M212" s="234">
        <v>0</v>
      </c>
      <c r="N212" s="246">
        <v>0</v>
      </c>
      <c r="O212" s="251">
        <v>0</v>
      </c>
    </row>
    <row r="213" spans="2:15" s="157" customFormat="1" ht="15.75" customHeight="1">
      <c r="B213" s="474"/>
      <c r="C213" s="168" t="s">
        <v>564</v>
      </c>
      <c r="D213" s="234">
        <v>0</v>
      </c>
      <c r="E213" s="246">
        <v>0</v>
      </c>
      <c r="F213" s="245">
        <v>0</v>
      </c>
      <c r="G213" s="234">
        <v>0</v>
      </c>
      <c r="H213" s="246">
        <v>0</v>
      </c>
      <c r="I213" s="250">
        <v>0</v>
      </c>
      <c r="J213" s="234">
        <v>0</v>
      </c>
      <c r="K213" s="246">
        <v>0</v>
      </c>
      <c r="L213" s="245">
        <v>0</v>
      </c>
      <c r="M213" s="234">
        <v>0</v>
      </c>
      <c r="N213" s="246">
        <v>0</v>
      </c>
      <c r="O213" s="251">
        <v>0</v>
      </c>
    </row>
    <row r="214" spans="2:15" s="157" customFormat="1" ht="15.75" customHeight="1">
      <c r="B214" s="474"/>
      <c r="C214" s="168" t="s">
        <v>565</v>
      </c>
      <c r="D214" s="234">
        <v>0</v>
      </c>
      <c r="E214" s="246">
        <v>0</v>
      </c>
      <c r="F214" s="245">
        <v>0</v>
      </c>
      <c r="G214" s="234">
        <v>0</v>
      </c>
      <c r="H214" s="246">
        <v>0</v>
      </c>
      <c r="I214" s="250">
        <v>0</v>
      </c>
      <c r="J214" s="234">
        <v>0</v>
      </c>
      <c r="K214" s="246">
        <v>0</v>
      </c>
      <c r="L214" s="245">
        <v>0</v>
      </c>
      <c r="M214" s="234">
        <v>0</v>
      </c>
      <c r="N214" s="246">
        <v>0</v>
      </c>
      <c r="O214" s="251">
        <v>0</v>
      </c>
    </row>
    <row r="215" spans="2:15" s="157" customFormat="1" ht="15.75" customHeight="1">
      <c r="B215" s="474"/>
      <c r="C215" s="163" t="s">
        <v>544</v>
      </c>
      <c r="D215" s="234">
        <v>0</v>
      </c>
      <c r="E215" s="246">
        <v>0</v>
      </c>
      <c r="F215" s="245">
        <v>0</v>
      </c>
      <c r="G215" s="234">
        <v>0</v>
      </c>
      <c r="H215" s="246">
        <v>0</v>
      </c>
      <c r="I215" s="250">
        <v>0</v>
      </c>
      <c r="J215" s="234">
        <v>0</v>
      </c>
      <c r="K215" s="246">
        <v>0</v>
      </c>
      <c r="L215" s="245">
        <v>0</v>
      </c>
      <c r="M215" s="234">
        <v>0</v>
      </c>
      <c r="N215" s="246">
        <v>0</v>
      </c>
      <c r="O215" s="251">
        <v>0</v>
      </c>
    </row>
    <row r="216" spans="2:15" s="157" customFormat="1" ht="15.75" customHeight="1">
      <c r="B216" s="474"/>
      <c r="C216" s="163" t="s">
        <v>545</v>
      </c>
      <c r="D216" s="151"/>
      <c r="E216" s="150"/>
      <c r="F216" s="182"/>
      <c r="G216" s="151"/>
      <c r="H216" s="150"/>
      <c r="I216" s="151"/>
      <c r="J216" s="151"/>
      <c r="K216" s="150"/>
      <c r="L216" s="182"/>
      <c r="M216" s="151"/>
      <c r="N216" s="150"/>
      <c r="O216" s="169"/>
    </row>
    <row r="217" spans="2:15" s="157" customFormat="1" ht="15.75" customHeight="1">
      <c r="B217" s="474"/>
      <c r="C217" s="170" t="s">
        <v>566</v>
      </c>
      <c r="D217" s="173"/>
      <c r="E217" s="183"/>
      <c r="F217" s="184"/>
      <c r="G217" s="173"/>
      <c r="H217" s="183"/>
      <c r="I217" s="173"/>
      <c r="J217" s="173"/>
      <c r="K217" s="183"/>
      <c r="L217" s="184"/>
      <c r="M217" s="173"/>
      <c r="N217" s="183"/>
      <c r="O217" s="174"/>
    </row>
    <row r="218" spans="2:15" s="157" customFormat="1" ht="19.5" customHeight="1" thickBot="1">
      <c r="B218" s="475"/>
      <c r="C218" s="144" t="s">
        <v>567</v>
      </c>
      <c r="D218" s="175"/>
      <c r="E218" s="185"/>
      <c r="F218" s="186"/>
      <c r="G218" s="179"/>
      <c r="H218" s="185"/>
      <c r="I218" s="179"/>
      <c r="J218" s="179"/>
      <c r="K218" s="185"/>
      <c r="L218" s="186"/>
      <c r="M218" s="179"/>
      <c r="N218" s="185"/>
      <c r="O218" s="180"/>
    </row>
    <row r="219" spans="2:15" s="157" customFormat="1" ht="14.25">
      <c r="B219" s="147" t="s">
        <v>548</v>
      </c>
      <c r="C219" s="131"/>
      <c r="D219" s="131"/>
      <c r="E219" s="131"/>
      <c r="F219" s="131"/>
      <c r="G219" s="131"/>
      <c r="H219" s="131"/>
      <c r="I219" s="148"/>
      <c r="J219" s="131"/>
      <c r="K219" s="131"/>
      <c r="L219" s="131"/>
      <c r="M219" s="131"/>
      <c r="N219" s="131"/>
      <c r="O219" s="131"/>
    </row>
    <row r="220" spans="2:15" s="157" customFormat="1" ht="22.5">
      <c r="B220" s="187"/>
      <c r="I220" s="188"/>
    </row>
    <row r="221" spans="2:15" s="157" customFormat="1" ht="23.25" thickBot="1">
      <c r="B221" s="187"/>
      <c r="I221" s="188"/>
    </row>
    <row r="222" spans="2:15" s="157" customFormat="1" ht="32.25" customHeight="1" thickBot="1">
      <c r="B222" s="130"/>
      <c r="C222" s="134"/>
      <c r="D222" s="480" t="s">
        <v>553</v>
      </c>
      <c r="E222" s="481"/>
      <c r="F222" s="481"/>
      <c r="G222" s="481"/>
      <c r="H222" s="481"/>
      <c r="I222" s="481"/>
      <c r="J222" s="481"/>
      <c r="K222" s="481"/>
      <c r="L222" s="481"/>
      <c r="M222" s="481"/>
      <c r="N222" s="481"/>
      <c r="O222" s="482"/>
    </row>
    <row r="223" spans="2:15" s="157" customFormat="1" ht="32.25" customHeight="1" thickBot="1">
      <c r="B223" s="130"/>
      <c r="C223" s="134"/>
      <c r="D223" s="480" t="s">
        <v>261</v>
      </c>
      <c r="E223" s="481"/>
      <c r="F223" s="481"/>
      <c r="G223" s="481"/>
      <c r="H223" s="481"/>
      <c r="I223" s="482"/>
      <c r="J223" s="480" t="s">
        <v>262</v>
      </c>
      <c r="K223" s="481"/>
      <c r="L223" s="481"/>
      <c r="M223" s="481"/>
      <c r="N223" s="481"/>
      <c r="O223" s="482"/>
    </row>
    <row r="224" spans="2:15" s="157" customFormat="1" ht="51" customHeight="1">
      <c r="B224" s="135"/>
      <c r="C224" s="134"/>
      <c r="D224" s="476" t="s">
        <v>524</v>
      </c>
      <c r="E224" s="496"/>
      <c r="F224" s="497" t="s">
        <v>525</v>
      </c>
      <c r="G224" s="492" t="s">
        <v>526</v>
      </c>
      <c r="H224" s="493"/>
      <c r="I224" s="494" t="s">
        <v>527</v>
      </c>
      <c r="J224" s="476" t="s">
        <v>524</v>
      </c>
      <c r="K224" s="496"/>
      <c r="L224" s="497" t="s">
        <v>525</v>
      </c>
      <c r="M224" s="492" t="s">
        <v>526</v>
      </c>
      <c r="N224" s="493"/>
      <c r="O224" s="494" t="s">
        <v>527</v>
      </c>
    </row>
    <row r="225" spans="2:15" s="157" customFormat="1" ht="33" customHeight="1" thickBot="1">
      <c r="B225" s="181">
        <v>9</v>
      </c>
      <c r="C225" s="342" t="s">
        <v>260</v>
      </c>
      <c r="D225" s="159"/>
      <c r="E225" s="160" t="s">
        <v>554</v>
      </c>
      <c r="F225" s="498"/>
      <c r="G225" s="159"/>
      <c r="H225" s="160" t="s">
        <v>554</v>
      </c>
      <c r="I225" s="495"/>
      <c r="J225" s="159"/>
      <c r="K225" s="160" t="s">
        <v>554</v>
      </c>
      <c r="L225" s="498"/>
      <c r="M225" s="159"/>
      <c r="N225" s="160" t="s">
        <v>554</v>
      </c>
      <c r="O225" s="495"/>
    </row>
    <row r="226" spans="2:15" s="157" customFormat="1" ht="15.75" customHeight="1">
      <c r="B226" s="473" t="s">
        <v>630</v>
      </c>
      <c r="C226" s="161" t="s">
        <v>555</v>
      </c>
      <c r="D226" s="234">
        <v>0</v>
      </c>
      <c r="E226" s="246">
        <v>0</v>
      </c>
      <c r="F226" s="244">
        <v>0</v>
      </c>
      <c r="G226" s="232">
        <v>0</v>
      </c>
      <c r="H226" s="249">
        <v>0</v>
      </c>
      <c r="I226" s="253">
        <v>0</v>
      </c>
      <c r="J226" s="234">
        <v>0</v>
      </c>
      <c r="K226" s="246">
        <v>0</v>
      </c>
      <c r="L226" s="244">
        <v>0</v>
      </c>
      <c r="M226" s="232">
        <v>0</v>
      </c>
      <c r="N226" s="249">
        <v>0</v>
      </c>
      <c r="O226" s="254">
        <v>0</v>
      </c>
    </row>
    <row r="227" spans="2:15" s="157" customFormat="1" ht="15.75" customHeight="1">
      <c r="B227" s="474"/>
      <c r="C227" s="162" t="s">
        <v>534</v>
      </c>
      <c r="D227" s="234">
        <v>0</v>
      </c>
      <c r="E227" s="246">
        <v>0</v>
      </c>
      <c r="F227" s="245">
        <v>0</v>
      </c>
      <c r="G227" s="234">
        <v>0</v>
      </c>
      <c r="H227" s="246">
        <v>0</v>
      </c>
      <c r="I227" s="250">
        <v>0</v>
      </c>
      <c r="J227" s="234">
        <v>0</v>
      </c>
      <c r="K227" s="246">
        <v>0</v>
      </c>
      <c r="L227" s="245">
        <v>0</v>
      </c>
      <c r="M227" s="234">
        <v>0</v>
      </c>
      <c r="N227" s="246">
        <v>0</v>
      </c>
      <c r="O227" s="251">
        <v>0</v>
      </c>
    </row>
    <row r="228" spans="2:15" s="157" customFormat="1" ht="15.75" customHeight="1">
      <c r="B228" s="474"/>
      <c r="C228" s="163" t="s">
        <v>556</v>
      </c>
      <c r="D228" s="234">
        <v>0</v>
      </c>
      <c r="E228" s="246">
        <v>0</v>
      </c>
      <c r="F228" s="245">
        <v>0</v>
      </c>
      <c r="G228" s="234">
        <v>0</v>
      </c>
      <c r="H228" s="246">
        <v>0</v>
      </c>
      <c r="I228" s="250">
        <v>0</v>
      </c>
      <c r="J228" s="234">
        <v>0</v>
      </c>
      <c r="K228" s="246">
        <v>0</v>
      </c>
      <c r="L228" s="245">
        <v>0</v>
      </c>
      <c r="M228" s="234">
        <v>0</v>
      </c>
      <c r="N228" s="246">
        <v>0</v>
      </c>
      <c r="O228" s="251">
        <v>0</v>
      </c>
    </row>
    <row r="229" spans="2:15" s="157" customFormat="1" ht="15.75" customHeight="1">
      <c r="B229" s="474"/>
      <c r="C229" s="164" t="s">
        <v>557</v>
      </c>
      <c r="D229" s="234">
        <v>0</v>
      </c>
      <c r="E229" s="246">
        <v>0</v>
      </c>
      <c r="F229" s="245">
        <v>0</v>
      </c>
      <c r="G229" s="234">
        <v>0</v>
      </c>
      <c r="H229" s="246">
        <v>0</v>
      </c>
      <c r="I229" s="250">
        <v>0</v>
      </c>
      <c r="J229" s="234">
        <v>0</v>
      </c>
      <c r="K229" s="246">
        <v>0</v>
      </c>
      <c r="L229" s="245">
        <v>0</v>
      </c>
      <c r="M229" s="234">
        <v>0</v>
      </c>
      <c r="N229" s="246">
        <v>0</v>
      </c>
      <c r="O229" s="251">
        <v>0</v>
      </c>
    </row>
    <row r="230" spans="2:15" s="157" customFormat="1" ht="15.75" customHeight="1">
      <c r="B230" s="474"/>
      <c r="C230" s="164" t="s">
        <v>558</v>
      </c>
      <c r="D230" s="234">
        <v>0</v>
      </c>
      <c r="E230" s="246">
        <v>0</v>
      </c>
      <c r="F230" s="245">
        <v>0</v>
      </c>
      <c r="G230" s="234">
        <v>0</v>
      </c>
      <c r="H230" s="246">
        <v>0</v>
      </c>
      <c r="I230" s="250">
        <v>0</v>
      </c>
      <c r="J230" s="234">
        <v>0</v>
      </c>
      <c r="K230" s="246">
        <v>0</v>
      </c>
      <c r="L230" s="245">
        <v>0</v>
      </c>
      <c r="M230" s="234">
        <v>0</v>
      </c>
      <c r="N230" s="246">
        <v>0</v>
      </c>
      <c r="O230" s="251">
        <v>0</v>
      </c>
    </row>
    <row r="231" spans="2:15" s="157" customFormat="1" ht="15.75" customHeight="1">
      <c r="B231" s="474"/>
      <c r="C231" s="163" t="s">
        <v>537</v>
      </c>
      <c r="D231" s="234">
        <v>0</v>
      </c>
      <c r="E231" s="246">
        <v>0</v>
      </c>
      <c r="F231" s="245">
        <v>0</v>
      </c>
      <c r="G231" s="234">
        <v>0</v>
      </c>
      <c r="H231" s="246">
        <v>0</v>
      </c>
      <c r="I231" s="250">
        <v>0</v>
      </c>
      <c r="J231" s="234">
        <v>0</v>
      </c>
      <c r="K231" s="246">
        <v>0</v>
      </c>
      <c r="L231" s="245">
        <v>0</v>
      </c>
      <c r="M231" s="234">
        <v>0</v>
      </c>
      <c r="N231" s="246">
        <v>0</v>
      </c>
      <c r="O231" s="251">
        <v>0</v>
      </c>
    </row>
    <row r="232" spans="2:15" s="157" customFormat="1" ht="15.75" customHeight="1">
      <c r="B232" s="474"/>
      <c r="C232" s="167" t="s">
        <v>559</v>
      </c>
      <c r="D232" s="234">
        <v>0</v>
      </c>
      <c r="E232" s="246">
        <v>0</v>
      </c>
      <c r="F232" s="245">
        <v>0</v>
      </c>
      <c r="G232" s="234">
        <v>0</v>
      </c>
      <c r="H232" s="246">
        <v>0</v>
      </c>
      <c r="I232" s="250">
        <v>0</v>
      </c>
      <c r="J232" s="234">
        <v>0</v>
      </c>
      <c r="K232" s="246">
        <v>0</v>
      </c>
      <c r="L232" s="245">
        <v>0</v>
      </c>
      <c r="M232" s="234">
        <v>0</v>
      </c>
      <c r="N232" s="246">
        <v>0</v>
      </c>
      <c r="O232" s="251">
        <v>0</v>
      </c>
    </row>
    <row r="233" spans="2:15" s="157" customFormat="1" ht="15.75" customHeight="1">
      <c r="B233" s="474"/>
      <c r="C233" s="168" t="s">
        <v>560</v>
      </c>
      <c r="D233" s="234">
        <v>0</v>
      </c>
      <c r="E233" s="246">
        <v>0</v>
      </c>
      <c r="F233" s="245">
        <v>0</v>
      </c>
      <c r="G233" s="234">
        <v>0</v>
      </c>
      <c r="H233" s="246">
        <v>0</v>
      </c>
      <c r="I233" s="250">
        <v>0</v>
      </c>
      <c r="J233" s="234">
        <v>0</v>
      </c>
      <c r="K233" s="246">
        <v>0</v>
      </c>
      <c r="L233" s="245">
        <v>0</v>
      </c>
      <c r="M233" s="234">
        <v>0</v>
      </c>
      <c r="N233" s="246">
        <v>0</v>
      </c>
      <c r="O233" s="251">
        <v>0</v>
      </c>
    </row>
    <row r="234" spans="2:15" s="157" customFormat="1" ht="15.75" customHeight="1">
      <c r="B234" s="474"/>
      <c r="C234" s="168" t="s">
        <v>561</v>
      </c>
      <c r="D234" s="234">
        <v>0</v>
      </c>
      <c r="E234" s="246">
        <v>0</v>
      </c>
      <c r="F234" s="245">
        <v>0</v>
      </c>
      <c r="G234" s="234">
        <v>0</v>
      </c>
      <c r="H234" s="246">
        <v>0</v>
      </c>
      <c r="I234" s="250">
        <v>0</v>
      </c>
      <c r="J234" s="234">
        <v>0</v>
      </c>
      <c r="K234" s="246">
        <v>0</v>
      </c>
      <c r="L234" s="245">
        <v>0</v>
      </c>
      <c r="M234" s="234">
        <v>0</v>
      </c>
      <c r="N234" s="246">
        <v>0</v>
      </c>
      <c r="O234" s="251">
        <v>0</v>
      </c>
    </row>
    <row r="235" spans="2:15" s="157" customFormat="1" ht="15.75" customHeight="1">
      <c r="B235" s="474"/>
      <c r="C235" s="167" t="s">
        <v>562</v>
      </c>
      <c r="D235" s="234">
        <v>0</v>
      </c>
      <c r="E235" s="246">
        <v>0</v>
      </c>
      <c r="F235" s="245">
        <v>0</v>
      </c>
      <c r="G235" s="234">
        <v>0</v>
      </c>
      <c r="H235" s="246">
        <v>0</v>
      </c>
      <c r="I235" s="250">
        <v>0</v>
      </c>
      <c r="J235" s="234">
        <v>0</v>
      </c>
      <c r="K235" s="246">
        <v>0</v>
      </c>
      <c r="L235" s="245">
        <v>0</v>
      </c>
      <c r="M235" s="234">
        <v>0</v>
      </c>
      <c r="N235" s="246">
        <v>0</v>
      </c>
      <c r="O235" s="251">
        <v>0</v>
      </c>
    </row>
    <row r="236" spans="2:15" s="157" customFormat="1" ht="15.75" customHeight="1">
      <c r="B236" s="474"/>
      <c r="C236" s="167" t="s">
        <v>563</v>
      </c>
      <c r="D236" s="234">
        <v>0</v>
      </c>
      <c r="E236" s="246">
        <v>0</v>
      </c>
      <c r="F236" s="245">
        <v>0</v>
      </c>
      <c r="G236" s="234">
        <v>0</v>
      </c>
      <c r="H236" s="246">
        <v>0</v>
      </c>
      <c r="I236" s="250">
        <v>0</v>
      </c>
      <c r="J236" s="234">
        <v>0</v>
      </c>
      <c r="K236" s="246">
        <v>0</v>
      </c>
      <c r="L236" s="245">
        <v>0</v>
      </c>
      <c r="M236" s="234">
        <v>0</v>
      </c>
      <c r="N236" s="246">
        <v>0</v>
      </c>
      <c r="O236" s="251">
        <v>0</v>
      </c>
    </row>
    <row r="237" spans="2:15" s="157" customFormat="1" ht="15.75" customHeight="1">
      <c r="B237" s="474"/>
      <c r="C237" s="168" t="s">
        <v>564</v>
      </c>
      <c r="D237" s="234">
        <v>0</v>
      </c>
      <c r="E237" s="246">
        <v>0</v>
      </c>
      <c r="F237" s="245">
        <v>0</v>
      </c>
      <c r="G237" s="234">
        <v>0</v>
      </c>
      <c r="H237" s="246">
        <v>0</v>
      </c>
      <c r="I237" s="250">
        <v>0</v>
      </c>
      <c r="J237" s="234">
        <v>0</v>
      </c>
      <c r="K237" s="246">
        <v>0</v>
      </c>
      <c r="L237" s="245">
        <v>0</v>
      </c>
      <c r="M237" s="234">
        <v>0</v>
      </c>
      <c r="N237" s="246">
        <v>0</v>
      </c>
      <c r="O237" s="251">
        <v>0</v>
      </c>
    </row>
    <row r="238" spans="2:15" s="157" customFormat="1" ht="15.75" customHeight="1">
      <c r="B238" s="474"/>
      <c r="C238" s="168" t="s">
        <v>565</v>
      </c>
      <c r="D238" s="234">
        <v>0</v>
      </c>
      <c r="E238" s="246">
        <v>0</v>
      </c>
      <c r="F238" s="245">
        <v>0</v>
      </c>
      <c r="G238" s="234">
        <v>0</v>
      </c>
      <c r="H238" s="246">
        <v>0</v>
      </c>
      <c r="I238" s="250">
        <v>0</v>
      </c>
      <c r="J238" s="234">
        <v>0</v>
      </c>
      <c r="K238" s="246">
        <v>0</v>
      </c>
      <c r="L238" s="245">
        <v>0</v>
      </c>
      <c r="M238" s="234">
        <v>0</v>
      </c>
      <c r="N238" s="246">
        <v>0</v>
      </c>
      <c r="O238" s="251">
        <v>0</v>
      </c>
    </row>
    <row r="239" spans="2:15" s="157" customFormat="1" ht="15.75" customHeight="1">
      <c r="B239" s="474"/>
      <c r="C239" s="163" t="s">
        <v>544</v>
      </c>
      <c r="D239" s="234">
        <v>0</v>
      </c>
      <c r="E239" s="246">
        <v>0</v>
      </c>
      <c r="F239" s="245">
        <v>0</v>
      </c>
      <c r="G239" s="234">
        <v>0</v>
      </c>
      <c r="H239" s="246">
        <v>0</v>
      </c>
      <c r="I239" s="250">
        <v>0</v>
      </c>
      <c r="J239" s="234">
        <v>0</v>
      </c>
      <c r="K239" s="246">
        <v>0</v>
      </c>
      <c r="L239" s="245">
        <v>0</v>
      </c>
      <c r="M239" s="234">
        <v>0</v>
      </c>
      <c r="N239" s="246">
        <v>0</v>
      </c>
      <c r="O239" s="251">
        <v>0</v>
      </c>
    </row>
    <row r="240" spans="2:15" s="157" customFormat="1" ht="15.75" customHeight="1">
      <c r="B240" s="474"/>
      <c r="C240" s="163" t="s">
        <v>545</v>
      </c>
      <c r="D240" s="151"/>
      <c r="E240" s="150"/>
      <c r="F240" s="182"/>
      <c r="G240" s="151"/>
      <c r="H240" s="150"/>
      <c r="I240" s="151"/>
      <c r="J240" s="151"/>
      <c r="K240" s="150"/>
      <c r="L240" s="182"/>
      <c r="M240" s="151"/>
      <c r="N240" s="150"/>
      <c r="O240" s="169"/>
    </row>
    <row r="241" spans="2:15" s="157" customFormat="1" ht="15.75" customHeight="1">
      <c r="B241" s="474"/>
      <c r="C241" s="170" t="s">
        <v>566</v>
      </c>
      <c r="D241" s="173"/>
      <c r="E241" s="183"/>
      <c r="F241" s="184"/>
      <c r="G241" s="173"/>
      <c r="H241" s="183"/>
      <c r="I241" s="173"/>
      <c r="J241" s="173"/>
      <c r="K241" s="183"/>
      <c r="L241" s="184"/>
      <c r="M241" s="173"/>
      <c r="N241" s="183"/>
      <c r="O241" s="174"/>
    </row>
    <row r="242" spans="2:15" s="157" customFormat="1" ht="19.5" customHeight="1" thickBot="1">
      <c r="B242" s="475"/>
      <c r="C242" s="144" t="s">
        <v>567</v>
      </c>
      <c r="D242" s="175"/>
      <c r="E242" s="185"/>
      <c r="F242" s="186"/>
      <c r="G242" s="179"/>
      <c r="H242" s="185"/>
      <c r="I242" s="179"/>
      <c r="J242" s="179"/>
      <c r="K242" s="185"/>
      <c r="L242" s="186"/>
      <c r="M242" s="179"/>
      <c r="N242" s="185"/>
      <c r="O242" s="180"/>
    </row>
    <row r="243" spans="2:15" s="157" customFormat="1" ht="14.25">
      <c r="B243" s="147" t="s">
        <v>548</v>
      </c>
      <c r="C243" s="131"/>
      <c r="D243" s="131"/>
      <c r="E243" s="131"/>
      <c r="F243" s="131"/>
      <c r="G243" s="131"/>
      <c r="H243" s="131"/>
      <c r="I243" s="148"/>
      <c r="J243" s="131"/>
      <c r="K243" s="131"/>
      <c r="L243" s="131"/>
      <c r="M243" s="131"/>
      <c r="N243" s="131"/>
      <c r="O243" s="131"/>
    </row>
    <row r="244" spans="2:15" s="157" customFormat="1" ht="22.5">
      <c r="B244" s="187"/>
      <c r="I244" s="188"/>
    </row>
    <row r="245" spans="2:15" s="157" customFormat="1" ht="23.25" thickBot="1">
      <c r="B245" s="187"/>
      <c r="I245" s="188"/>
    </row>
    <row r="246" spans="2:15" s="157" customFormat="1" ht="32.25" customHeight="1" thickBot="1">
      <c r="B246" s="130"/>
      <c r="C246" s="134"/>
      <c r="D246" s="480" t="s">
        <v>553</v>
      </c>
      <c r="E246" s="481"/>
      <c r="F246" s="481"/>
      <c r="G246" s="481"/>
      <c r="H246" s="481"/>
      <c r="I246" s="481"/>
      <c r="J246" s="481"/>
      <c r="K246" s="481"/>
      <c r="L246" s="481"/>
      <c r="M246" s="481"/>
      <c r="N246" s="481"/>
      <c r="O246" s="482"/>
    </row>
    <row r="247" spans="2:15" s="157" customFormat="1" ht="32.25" customHeight="1" thickBot="1">
      <c r="B247" s="130"/>
      <c r="C247" s="134"/>
      <c r="D247" s="480" t="s">
        <v>261</v>
      </c>
      <c r="E247" s="481"/>
      <c r="F247" s="481"/>
      <c r="G247" s="481"/>
      <c r="H247" s="481"/>
      <c r="I247" s="482"/>
      <c r="J247" s="480" t="s">
        <v>262</v>
      </c>
      <c r="K247" s="481"/>
      <c r="L247" s="481"/>
      <c r="M247" s="481"/>
      <c r="N247" s="481"/>
      <c r="O247" s="482"/>
    </row>
    <row r="248" spans="2:15" s="157" customFormat="1" ht="51" customHeight="1">
      <c r="B248" s="135"/>
      <c r="C248" s="134"/>
      <c r="D248" s="476" t="s">
        <v>524</v>
      </c>
      <c r="E248" s="496"/>
      <c r="F248" s="497" t="s">
        <v>525</v>
      </c>
      <c r="G248" s="492" t="s">
        <v>526</v>
      </c>
      <c r="H248" s="493"/>
      <c r="I248" s="494" t="s">
        <v>527</v>
      </c>
      <c r="J248" s="476" t="s">
        <v>524</v>
      </c>
      <c r="K248" s="496"/>
      <c r="L248" s="497" t="s">
        <v>525</v>
      </c>
      <c r="M248" s="492" t="s">
        <v>526</v>
      </c>
      <c r="N248" s="493"/>
      <c r="O248" s="494" t="s">
        <v>527</v>
      </c>
    </row>
    <row r="249" spans="2:15" s="157" customFormat="1" ht="33" customHeight="1" thickBot="1">
      <c r="B249" s="181">
        <v>10</v>
      </c>
      <c r="C249" s="342" t="s">
        <v>260</v>
      </c>
      <c r="D249" s="159"/>
      <c r="E249" s="160" t="s">
        <v>554</v>
      </c>
      <c r="F249" s="498"/>
      <c r="G249" s="159"/>
      <c r="H249" s="160" t="s">
        <v>554</v>
      </c>
      <c r="I249" s="495"/>
      <c r="J249" s="159"/>
      <c r="K249" s="160" t="s">
        <v>554</v>
      </c>
      <c r="L249" s="498"/>
      <c r="M249" s="159"/>
      <c r="N249" s="160" t="s">
        <v>554</v>
      </c>
      <c r="O249" s="495"/>
    </row>
    <row r="250" spans="2:15" s="157" customFormat="1" ht="15.75" customHeight="1">
      <c r="B250" s="473" t="s">
        <v>631</v>
      </c>
      <c r="C250" s="161" t="s">
        <v>555</v>
      </c>
      <c r="D250" s="234">
        <v>0</v>
      </c>
      <c r="E250" s="246">
        <v>0</v>
      </c>
      <c r="F250" s="244">
        <v>0</v>
      </c>
      <c r="G250" s="232">
        <v>0</v>
      </c>
      <c r="H250" s="249">
        <v>0</v>
      </c>
      <c r="I250" s="253">
        <v>0</v>
      </c>
      <c r="J250" s="234">
        <v>0</v>
      </c>
      <c r="K250" s="246">
        <v>0</v>
      </c>
      <c r="L250" s="244">
        <v>0</v>
      </c>
      <c r="M250" s="232">
        <v>0</v>
      </c>
      <c r="N250" s="249">
        <v>0</v>
      </c>
      <c r="O250" s="254">
        <v>0</v>
      </c>
    </row>
    <row r="251" spans="2:15" s="157" customFormat="1" ht="15.75" customHeight="1">
      <c r="B251" s="474"/>
      <c r="C251" s="162" t="s">
        <v>534</v>
      </c>
      <c r="D251" s="234">
        <v>0</v>
      </c>
      <c r="E251" s="246">
        <v>0</v>
      </c>
      <c r="F251" s="245">
        <v>0</v>
      </c>
      <c r="G251" s="234">
        <v>0</v>
      </c>
      <c r="H251" s="246">
        <v>0</v>
      </c>
      <c r="I251" s="250">
        <v>0</v>
      </c>
      <c r="J251" s="234">
        <v>0</v>
      </c>
      <c r="K251" s="246">
        <v>0</v>
      </c>
      <c r="L251" s="245">
        <v>0</v>
      </c>
      <c r="M251" s="234">
        <v>0</v>
      </c>
      <c r="N251" s="246">
        <v>0</v>
      </c>
      <c r="O251" s="251">
        <v>0</v>
      </c>
    </row>
    <row r="252" spans="2:15" s="157" customFormat="1" ht="15.75" customHeight="1">
      <c r="B252" s="474"/>
      <c r="C252" s="163" t="s">
        <v>556</v>
      </c>
      <c r="D252" s="234">
        <v>0</v>
      </c>
      <c r="E252" s="246">
        <v>0</v>
      </c>
      <c r="F252" s="245">
        <v>0</v>
      </c>
      <c r="G252" s="234">
        <v>0</v>
      </c>
      <c r="H252" s="246">
        <v>0</v>
      </c>
      <c r="I252" s="250">
        <v>0</v>
      </c>
      <c r="J252" s="234">
        <v>0</v>
      </c>
      <c r="K252" s="246">
        <v>0</v>
      </c>
      <c r="L252" s="245">
        <v>0</v>
      </c>
      <c r="M252" s="234">
        <v>0</v>
      </c>
      <c r="N252" s="246">
        <v>0</v>
      </c>
      <c r="O252" s="251">
        <v>0</v>
      </c>
    </row>
    <row r="253" spans="2:15" s="157" customFormat="1" ht="15.75" customHeight="1">
      <c r="B253" s="474"/>
      <c r="C253" s="164" t="s">
        <v>557</v>
      </c>
      <c r="D253" s="234">
        <v>0</v>
      </c>
      <c r="E253" s="246">
        <v>0</v>
      </c>
      <c r="F253" s="245">
        <v>0</v>
      </c>
      <c r="G253" s="234">
        <v>0</v>
      </c>
      <c r="H253" s="246">
        <v>0</v>
      </c>
      <c r="I253" s="250">
        <v>0</v>
      </c>
      <c r="J253" s="234">
        <v>0</v>
      </c>
      <c r="K253" s="246">
        <v>0</v>
      </c>
      <c r="L253" s="245">
        <v>0</v>
      </c>
      <c r="M253" s="234">
        <v>0</v>
      </c>
      <c r="N253" s="246">
        <v>0</v>
      </c>
      <c r="O253" s="251">
        <v>0</v>
      </c>
    </row>
    <row r="254" spans="2:15" s="157" customFormat="1" ht="15.75" customHeight="1">
      <c r="B254" s="474"/>
      <c r="C254" s="164" t="s">
        <v>558</v>
      </c>
      <c r="D254" s="234">
        <v>0</v>
      </c>
      <c r="E254" s="246">
        <v>0</v>
      </c>
      <c r="F254" s="245">
        <v>0</v>
      </c>
      <c r="G254" s="234">
        <v>0</v>
      </c>
      <c r="H254" s="246">
        <v>0</v>
      </c>
      <c r="I254" s="250">
        <v>0</v>
      </c>
      <c r="J254" s="234">
        <v>0</v>
      </c>
      <c r="K254" s="246">
        <v>0</v>
      </c>
      <c r="L254" s="245">
        <v>0</v>
      </c>
      <c r="M254" s="234">
        <v>0</v>
      </c>
      <c r="N254" s="246">
        <v>0</v>
      </c>
      <c r="O254" s="251">
        <v>0</v>
      </c>
    </row>
    <row r="255" spans="2:15" s="157" customFormat="1" ht="15.75" customHeight="1">
      <c r="B255" s="474"/>
      <c r="C255" s="163" t="s">
        <v>537</v>
      </c>
      <c r="D255" s="234">
        <v>0</v>
      </c>
      <c r="E255" s="246">
        <v>0</v>
      </c>
      <c r="F255" s="245">
        <v>0</v>
      </c>
      <c r="G255" s="234">
        <v>0</v>
      </c>
      <c r="H255" s="246">
        <v>0</v>
      </c>
      <c r="I255" s="250">
        <v>0</v>
      </c>
      <c r="J255" s="234">
        <v>0</v>
      </c>
      <c r="K255" s="246">
        <v>0</v>
      </c>
      <c r="L255" s="245">
        <v>0</v>
      </c>
      <c r="M255" s="234">
        <v>0</v>
      </c>
      <c r="N255" s="246">
        <v>0</v>
      </c>
      <c r="O255" s="251">
        <v>0</v>
      </c>
    </row>
    <row r="256" spans="2:15" s="157" customFormat="1" ht="15.75" customHeight="1">
      <c r="B256" s="474"/>
      <c r="C256" s="167" t="s">
        <v>559</v>
      </c>
      <c r="D256" s="234">
        <v>0</v>
      </c>
      <c r="E256" s="246">
        <v>0</v>
      </c>
      <c r="F256" s="245">
        <v>0</v>
      </c>
      <c r="G256" s="234">
        <v>0</v>
      </c>
      <c r="H256" s="246">
        <v>0</v>
      </c>
      <c r="I256" s="250">
        <v>0</v>
      </c>
      <c r="J256" s="234">
        <v>0</v>
      </c>
      <c r="K256" s="246">
        <v>0</v>
      </c>
      <c r="L256" s="245">
        <v>0</v>
      </c>
      <c r="M256" s="234">
        <v>0</v>
      </c>
      <c r="N256" s="246">
        <v>0</v>
      </c>
      <c r="O256" s="251">
        <v>0</v>
      </c>
    </row>
    <row r="257" spans="2:15" s="157" customFormat="1" ht="15.75" customHeight="1">
      <c r="B257" s="474"/>
      <c r="C257" s="168" t="s">
        <v>560</v>
      </c>
      <c r="D257" s="234">
        <v>0</v>
      </c>
      <c r="E257" s="246">
        <v>0</v>
      </c>
      <c r="F257" s="245">
        <v>0</v>
      </c>
      <c r="G257" s="234">
        <v>0</v>
      </c>
      <c r="H257" s="246">
        <v>0</v>
      </c>
      <c r="I257" s="250">
        <v>0</v>
      </c>
      <c r="J257" s="234">
        <v>0</v>
      </c>
      <c r="K257" s="246">
        <v>0</v>
      </c>
      <c r="L257" s="245">
        <v>0</v>
      </c>
      <c r="M257" s="234">
        <v>0</v>
      </c>
      <c r="N257" s="246">
        <v>0</v>
      </c>
      <c r="O257" s="251">
        <v>0</v>
      </c>
    </row>
    <row r="258" spans="2:15" s="157" customFormat="1" ht="15.75" customHeight="1">
      <c r="B258" s="474"/>
      <c r="C258" s="168" t="s">
        <v>561</v>
      </c>
      <c r="D258" s="234">
        <v>0</v>
      </c>
      <c r="E258" s="246">
        <v>0</v>
      </c>
      <c r="F258" s="245">
        <v>0</v>
      </c>
      <c r="G258" s="234">
        <v>0</v>
      </c>
      <c r="H258" s="246">
        <v>0</v>
      </c>
      <c r="I258" s="250">
        <v>0</v>
      </c>
      <c r="J258" s="234">
        <v>0</v>
      </c>
      <c r="K258" s="246">
        <v>0</v>
      </c>
      <c r="L258" s="245">
        <v>0</v>
      </c>
      <c r="M258" s="234">
        <v>0</v>
      </c>
      <c r="N258" s="246">
        <v>0</v>
      </c>
      <c r="O258" s="251">
        <v>0</v>
      </c>
    </row>
    <row r="259" spans="2:15" s="157" customFormat="1" ht="15.75" customHeight="1">
      <c r="B259" s="474"/>
      <c r="C259" s="167" t="s">
        <v>562</v>
      </c>
      <c r="D259" s="234">
        <v>0</v>
      </c>
      <c r="E259" s="246">
        <v>0</v>
      </c>
      <c r="F259" s="245">
        <v>0</v>
      </c>
      <c r="G259" s="234">
        <v>0</v>
      </c>
      <c r="H259" s="246">
        <v>0</v>
      </c>
      <c r="I259" s="250">
        <v>0</v>
      </c>
      <c r="J259" s="234">
        <v>0</v>
      </c>
      <c r="K259" s="246">
        <v>0</v>
      </c>
      <c r="L259" s="245">
        <v>0</v>
      </c>
      <c r="M259" s="234">
        <v>0</v>
      </c>
      <c r="N259" s="246">
        <v>0</v>
      </c>
      <c r="O259" s="251">
        <v>0</v>
      </c>
    </row>
    <row r="260" spans="2:15" s="157" customFormat="1" ht="15.75" customHeight="1">
      <c r="B260" s="474"/>
      <c r="C260" s="167" t="s">
        <v>563</v>
      </c>
      <c r="D260" s="234">
        <v>0</v>
      </c>
      <c r="E260" s="246">
        <v>0</v>
      </c>
      <c r="F260" s="245">
        <v>0</v>
      </c>
      <c r="G260" s="234">
        <v>0</v>
      </c>
      <c r="H260" s="246">
        <v>0</v>
      </c>
      <c r="I260" s="250">
        <v>0</v>
      </c>
      <c r="J260" s="234">
        <v>0</v>
      </c>
      <c r="K260" s="246">
        <v>0</v>
      </c>
      <c r="L260" s="245">
        <v>0</v>
      </c>
      <c r="M260" s="234">
        <v>0</v>
      </c>
      <c r="N260" s="246">
        <v>0</v>
      </c>
      <c r="O260" s="251">
        <v>0</v>
      </c>
    </row>
    <row r="261" spans="2:15" s="157" customFormat="1" ht="15.75" customHeight="1">
      <c r="B261" s="474"/>
      <c r="C261" s="168" t="s">
        <v>564</v>
      </c>
      <c r="D261" s="234">
        <v>0</v>
      </c>
      <c r="E261" s="246">
        <v>0</v>
      </c>
      <c r="F261" s="245">
        <v>0</v>
      </c>
      <c r="G261" s="234">
        <v>0</v>
      </c>
      <c r="H261" s="246">
        <v>0</v>
      </c>
      <c r="I261" s="250">
        <v>0</v>
      </c>
      <c r="J261" s="234">
        <v>0</v>
      </c>
      <c r="K261" s="246">
        <v>0</v>
      </c>
      <c r="L261" s="245">
        <v>0</v>
      </c>
      <c r="M261" s="234">
        <v>0</v>
      </c>
      <c r="N261" s="246">
        <v>0</v>
      </c>
      <c r="O261" s="251">
        <v>0</v>
      </c>
    </row>
    <row r="262" spans="2:15" s="157" customFormat="1" ht="15.75" customHeight="1">
      <c r="B262" s="474"/>
      <c r="C262" s="168" t="s">
        <v>565</v>
      </c>
      <c r="D262" s="234">
        <v>0</v>
      </c>
      <c r="E262" s="246">
        <v>0</v>
      </c>
      <c r="F262" s="245">
        <v>0</v>
      </c>
      <c r="G262" s="234">
        <v>0</v>
      </c>
      <c r="H262" s="246">
        <v>0</v>
      </c>
      <c r="I262" s="250">
        <v>0</v>
      </c>
      <c r="J262" s="234">
        <v>0</v>
      </c>
      <c r="K262" s="246">
        <v>0</v>
      </c>
      <c r="L262" s="245">
        <v>0</v>
      </c>
      <c r="M262" s="234">
        <v>0</v>
      </c>
      <c r="N262" s="246">
        <v>0</v>
      </c>
      <c r="O262" s="251">
        <v>0</v>
      </c>
    </row>
    <row r="263" spans="2:15" s="157" customFormat="1" ht="15.75" customHeight="1">
      <c r="B263" s="474"/>
      <c r="C263" s="163" t="s">
        <v>544</v>
      </c>
      <c r="D263" s="234">
        <v>0</v>
      </c>
      <c r="E263" s="246">
        <v>0</v>
      </c>
      <c r="F263" s="245">
        <v>0</v>
      </c>
      <c r="G263" s="234">
        <v>0</v>
      </c>
      <c r="H263" s="246">
        <v>0</v>
      </c>
      <c r="I263" s="250">
        <v>0</v>
      </c>
      <c r="J263" s="234">
        <v>0</v>
      </c>
      <c r="K263" s="246">
        <v>0</v>
      </c>
      <c r="L263" s="245">
        <v>0</v>
      </c>
      <c r="M263" s="234">
        <v>0</v>
      </c>
      <c r="N263" s="246">
        <v>0</v>
      </c>
      <c r="O263" s="251">
        <v>0</v>
      </c>
    </row>
    <row r="264" spans="2:15" s="157" customFormat="1" ht="15.75" customHeight="1">
      <c r="B264" s="474"/>
      <c r="C264" s="163" t="s">
        <v>545</v>
      </c>
      <c r="D264" s="151"/>
      <c r="E264" s="150"/>
      <c r="F264" s="182"/>
      <c r="G264" s="151"/>
      <c r="H264" s="150"/>
      <c r="I264" s="151"/>
      <c r="J264" s="151"/>
      <c r="K264" s="150"/>
      <c r="L264" s="182"/>
      <c r="M264" s="151"/>
      <c r="N264" s="150"/>
      <c r="O264" s="169"/>
    </row>
    <row r="265" spans="2:15" s="157" customFormat="1" ht="15.75" customHeight="1">
      <c r="B265" s="474"/>
      <c r="C265" s="170" t="s">
        <v>566</v>
      </c>
      <c r="D265" s="173"/>
      <c r="E265" s="183"/>
      <c r="F265" s="184"/>
      <c r="G265" s="173"/>
      <c r="H265" s="183"/>
      <c r="I265" s="173"/>
      <c r="J265" s="173"/>
      <c r="K265" s="183"/>
      <c r="L265" s="184"/>
      <c r="M265" s="173"/>
      <c r="N265" s="183"/>
      <c r="O265" s="174"/>
    </row>
    <row r="266" spans="2:15" s="157" customFormat="1" ht="19.5" customHeight="1" thickBot="1">
      <c r="B266" s="475"/>
      <c r="C266" s="144" t="s">
        <v>567</v>
      </c>
      <c r="D266" s="175"/>
      <c r="E266" s="185"/>
      <c r="F266" s="186"/>
      <c r="G266" s="179"/>
      <c r="H266" s="185"/>
      <c r="I266" s="179"/>
      <c r="J266" s="179"/>
      <c r="K266" s="185"/>
      <c r="L266" s="186"/>
      <c r="M266" s="179"/>
      <c r="N266" s="185"/>
      <c r="O266" s="180"/>
    </row>
    <row r="267" spans="2:15" s="157" customFormat="1" ht="14.25">
      <c r="B267" s="147" t="s">
        <v>548</v>
      </c>
      <c r="C267" s="131"/>
      <c r="D267" s="131"/>
      <c r="E267" s="131"/>
      <c r="F267" s="131"/>
      <c r="G267" s="131"/>
      <c r="H267" s="131"/>
      <c r="I267" s="148"/>
      <c r="J267" s="131"/>
      <c r="K267" s="131"/>
      <c r="L267" s="131"/>
      <c r="M267" s="131"/>
      <c r="N267" s="131"/>
      <c r="O267" s="131"/>
    </row>
    <row r="268" spans="2:15" ht="22.5">
      <c r="B268" s="189"/>
    </row>
    <row r="269" spans="2:15" ht="22.5">
      <c r="B269" s="189"/>
    </row>
    <row r="270" spans="2:15" ht="22.5">
      <c r="B270" s="189"/>
    </row>
    <row r="271" spans="2:15" ht="22.5">
      <c r="B271" s="189"/>
    </row>
    <row r="272" spans="2:15" ht="22.5">
      <c r="B272" s="189"/>
    </row>
    <row r="273" spans="2:2" ht="22.5">
      <c r="B273" s="189"/>
    </row>
  </sheetData>
  <sheetProtection password="ACBD" sheet="1" objects="1" scenarios="1" formatCells="0" formatColumns="0" formatRows="0"/>
  <mergeCells count="135">
    <mergeCell ref="C2:O2"/>
    <mergeCell ref="C3:O3"/>
    <mergeCell ref="C4:O4"/>
    <mergeCell ref="D6:O6"/>
    <mergeCell ref="D7:I7"/>
    <mergeCell ref="J7:O7"/>
    <mergeCell ref="M8:N8"/>
    <mergeCell ref="O8:O9"/>
    <mergeCell ref="B10:B26"/>
    <mergeCell ref="D30:O30"/>
    <mergeCell ref="D31:I31"/>
    <mergeCell ref="J31:O31"/>
    <mergeCell ref="D8:E8"/>
    <mergeCell ref="F8:F9"/>
    <mergeCell ref="G8:H8"/>
    <mergeCell ref="I8:I9"/>
    <mergeCell ref="J8:K8"/>
    <mergeCell ref="L8:L9"/>
    <mergeCell ref="M32:N32"/>
    <mergeCell ref="O32:O33"/>
    <mergeCell ref="B34:B50"/>
    <mergeCell ref="D54:O54"/>
    <mergeCell ref="D55:I55"/>
    <mergeCell ref="J55:O55"/>
    <mergeCell ref="D32:E32"/>
    <mergeCell ref="F32:F33"/>
    <mergeCell ref="G32:H32"/>
    <mergeCell ref="I32:I33"/>
    <mergeCell ref="J32:K32"/>
    <mergeCell ref="L32:L33"/>
    <mergeCell ref="M56:N56"/>
    <mergeCell ref="O56:O57"/>
    <mergeCell ref="B58:B74"/>
    <mergeCell ref="D78:O78"/>
    <mergeCell ref="D79:I79"/>
    <mergeCell ref="J79:O79"/>
    <mergeCell ref="D56:E56"/>
    <mergeCell ref="F56:F57"/>
    <mergeCell ref="G56:H56"/>
    <mergeCell ref="I56:I57"/>
    <mergeCell ref="J56:K56"/>
    <mergeCell ref="L56:L57"/>
    <mergeCell ref="M80:N80"/>
    <mergeCell ref="O80:O81"/>
    <mergeCell ref="B82:B98"/>
    <mergeCell ref="D102:O102"/>
    <mergeCell ref="D103:I103"/>
    <mergeCell ref="J103:O103"/>
    <mergeCell ref="D80:E80"/>
    <mergeCell ref="F80:F81"/>
    <mergeCell ref="G80:H80"/>
    <mergeCell ref="I80:I81"/>
    <mergeCell ref="J80:K80"/>
    <mergeCell ref="L80:L81"/>
    <mergeCell ref="M104:N104"/>
    <mergeCell ref="O104:O105"/>
    <mergeCell ref="B106:B122"/>
    <mergeCell ref="D126:O126"/>
    <mergeCell ref="D127:I127"/>
    <mergeCell ref="J127:O127"/>
    <mergeCell ref="D104:E104"/>
    <mergeCell ref="F104:F105"/>
    <mergeCell ref="G104:H104"/>
    <mergeCell ref="I104:I105"/>
    <mergeCell ref="J104:K104"/>
    <mergeCell ref="L104:L105"/>
    <mergeCell ref="M128:N128"/>
    <mergeCell ref="O128:O129"/>
    <mergeCell ref="B130:B146"/>
    <mergeCell ref="D150:O150"/>
    <mergeCell ref="D151:I151"/>
    <mergeCell ref="J151:O151"/>
    <mergeCell ref="D128:E128"/>
    <mergeCell ref="F128:F129"/>
    <mergeCell ref="G128:H128"/>
    <mergeCell ref="I128:I129"/>
    <mergeCell ref="J128:K128"/>
    <mergeCell ref="L128:L129"/>
    <mergeCell ref="M152:N152"/>
    <mergeCell ref="O152:O153"/>
    <mergeCell ref="B154:B170"/>
    <mergeCell ref="D174:O174"/>
    <mergeCell ref="D175:I175"/>
    <mergeCell ref="J175:O175"/>
    <mergeCell ref="D152:E152"/>
    <mergeCell ref="F152:F153"/>
    <mergeCell ref="G152:H152"/>
    <mergeCell ref="I152:I153"/>
    <mergeCell ref="J152:K152"/>
    <mergeCell ref="L152:L153"/>
    <mergeCell ref="M176:N176"/>
    <mergeCell ref="O176:O177"/>
    <mergeCell ref="B178:B194"/>
    <mergeCell ref="D198:O198"/>
    <mergeCell ref="D199:I199"/>
    <mergeCell ref="J199:O199"/>
    <mergeCell ref="D176:E176"/>
    <mergeCell ref="F176:F177"/>
    <mergeCell ref="G176:H176"/>
    <mergeCell ref="I176:I177"/>
    <mergeCell ref="J176:K176"/>
    <mergeCell ref="L176:L177"/>
    <mergeCell ref="M200:N200"/>
    <mergeCell ref="O200:O201"/>
    <mergeCell ref="B202:B218"/>
    <mergeCell ref="D222:O222"/>
    <mergeCell ref="D223:I223"/>
    <mergeCell ref="J223:O223"/>
    <mergeCell ref="D200:E200"/>
    <mergeCell ref="F200:F201"/>
    <mergeCell ref="G200:H200"/>
    <mergeCell ref="I200:I201"/>
    <mergeCell ref="J200:K200"/>
    <mergeCell ref="L200:L201"/>
    <mergeCell ref="M224:N224"/>
    <mergeCell ref="O224:O225"/>
    <mergeCell ref="B226:B242"/>
    <mergeCell ref="D246:O246"/>
    <mergeCell ref="D247:I247"/>
    <mergeCell ref="J247:O247"/>
    <mergeCell ref="D224:E224"/>
    <mergeCell ref="F224:F225"/>
    <mergeCell ref="G224:H224"/>
    <mergeCell ref="I224:I225"/>
    <mergeCell ref="J224:K224"/>
    <mergeCell ref="L224:L225"/>
    <mergeCell ref="M248:N248"/>
    <mergeCell ref="O248:O249"/>
    <mergeCell ref="B250:B266"/>
    <mergeCell ref="D248:E248"/>
    <mergeCell ref="F248:F249"/>
    <mergeCell ref="G248:H248"/>
    <mergeCell ref="I248:I249"/>
    <mergeCell ref="J248:K248"/>
    <mergeCell ref="L248:L249"/>
  </mergeCells>
  <dataValidations count="1">
    <dataValidation type="custom" showInputMessage="1" showErrorMessage="1" error="This value must be a number &gt;= 0. _x000a_" sqref="D264:O265 D168:O169 D240:O241 D216:O217 D192:O193 D120:O121 D72:O73 D48:O49 D144:O145 D96:O97">
      <formula1>AND(D48&gt;=0,ISNUMBER(D48))</formula1>
    </dataValidation>
  </dataValidations>
  <pageMargins left="0.70866141732283472" right="0.70866141732283472" top="0.74803149606299213" bottom="0.74803149606299213" header="0.31496062992125984" footer="0.31496062992125984"/>
  <pageSetup paperSize="9" scale="29" fitToHeight="2" orientation="portrait" r:id="rId1"/>
  <rowBreaks count="2" manualBreakCount="2">
    <brk id="99" max="16383" man="1"/>
    <brk id="195"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BU155"/>
  <sheetViews>
    <sheetView showGridLines="0" zoomScale="75" zoomScaleNormal="75" workbookViewId="0"/>
  </sheetViews>
  <sheetFormatPr defaultColWidth="0" defaultRowHeight="0" customHeight="1" zeroHeight="1"/>
  <cols>
    <col min="1" max="1" width="8.42578125" style="191" customWidth="1"/>
    <col min="2" max="2" width="78.5703125" style="190" customWidth="1"/>
    <col min="3" max="3" width="18.7109375" style="190" customWidth="1"/>
    <col min="4" max="5" width="14.7109375" style="190" customWidth="1"/>
    <col min="6" max="6" width="18.7109375" style="190" customWidth="1"/>
    <col min="7" max="8" width="14.7109375" style="190" customWidth="1"/>
    <col min="9" max="9" width="18.7109375" style="190" customWidth="1"/>
    <col min="10" max="11" width="14.7109375" style="190" customWidth="1"/>
    <col min="12" max="12" width="18.7109375" style="190" customWidth="1"/>
    <col min="13" max="13" width="14.7109375" style="190" customWidth="1"/>
    <col min="14" max="14" width="14.7109375" style="191" customWidth="1"/>
    <col min="15" max="15" width="18.7109375" style="191" customWidth="1"/>
    <col min="16" max="17" width="14.7109375" style="191" customWidth="1"/>
    <col min="18" max="18" width="18.7109375" style="191" customWidth="1"/>
    <col min="19" max="20" width="14.7109375" style="191" customWidth="1"/>
    <col min="21" max="21" width="18.7109375" style="190" customWidth="1"/>
    <col min="22" max="23" width="14.7109375" style="190" customWidth="1"/>
    <col min="24" max="24" width="18.7109375" style="190" customWidth="1"/>
    <col min="25" max="26" width="14.7109375" style="190" customWidth="1"/>
    <col min="27" max="27" width="18.7109375" style="190" customWidth="1"/>
    <col min="28" max="29" width="14.7109375" style="190" customWidth="1"/>
    <col min="30" max="30" width="18.7109375" style="190" customWidth="1"/>
    <col min="31" max="31" width="14.7109375" style="190" customWidth="1"/>
    <col min="32" max="32" width="14.7109375" style="191" customWidth="1"/>
    <col min="33" max="33" width="18.7109375" style="191" customWidth="1"/>
    <col min="34" max="35" width="14.7109375" style="191" customWidth="1"/>
    <col min="36" max="36" width="18.7109375" style="191" customWidth="1"/>
    <col min="37" max="38" width="14.7109375" style="191" customWidth="1"/>
    <col min="39" max="39" width="18.140625" style="191" customWidth="1"/>
    <col min="40" max="40" width="14.7109375" style="191" hidden="1" customWidth="1"/>
    <col min="41" max="52" width="6.7109375" style="191" hidden="1" customWidth="1"/>
    <col min="53" max="56" width="18.7109375" style="191" hidden="1" customWidth="1"/>
    <col min="57" max="60" width="9.140625" style="191" hidden="1" customWidth="1"/>
    <col min="61" max="73" width="0" style="191" hidden="1" customWidth="1"/>
    <col min="74" max="16384" width="9.140625" style="191" hidden="1"/>
  </cols>
  <sheetData>
    <row r="1" spans="2:38" ht="23.25" customHeight="1">
      <c r="C1" s="132">
        <v>201612</v>
      </c>
      <c r="D1" s="132">
        <v>201612</v>
      </c>
      <c r="E1" s="132">
        <v>201612</v>
      </c>
      <c r="F1" s="132">
        <v>201612</v>
      </c>
      <c r="G1" s="132">
        <v>201612</v>
      </c>
      <c r="H1" s="132">
        <v>201612</v>
      </c>
      <c r="I1" s="132">
        <v>201612</v>
      </c>
      <c r="J1" s="132">
        <v>201612</v>
      </c>
      <c r="K1" s="132">
        <v>201612</v>
      </c>
      <c r="L1" s="132">
        <v>201612</v>
      </c>
      <c r="M1" s="132">
        <v>201612</v>
      </c>
      <c r="N1" s="132">
        <v>201612</v>
      </c>
      <c r="O1" s="132">
        <v>201612</v>
      </c>
      <c r="P1" s="132">
        <v>201612</v>
      </c>
      <c r="Q1" s="132">
        <v>201612</v>
      </c>
      <c r="R1" s="132">
        <v>201612</v>
      </c>
      <c r="S1" s="132">
        <v>201612</v>
      </c>
      <c r="T1" s="132">
        <v>201612</v>
      </c>
      <c r="U1" s="132">
        <v>201706</v>
      </c>
      <c r="V1" s="132">
        <v>201706</v>
      </c>
      <c r="W1" s="132">
        <v>201706</v>
      </c>
      <c r="X1" s="132">
        <v>201706</v>
      </c>
      <c r="Y1" s="132">
        <v>201706</v>
      </c>
      <c r="Z1" s="132">
        <v>201706</v>
      </c>
      <c r="AA1" s="132">
        <v>201706</v>
      </c>
      <c r="AB1" s="132">
        <v>201706</v>
      </c>
      <c r="AC1" s="132">
        <v>201706</v>
      </c>
      <c r="AD1" s="132">
        <v>201706</v>
      </c>
      <c r="AE1" s="132">
        <v>201706</v>
      </c>
      <c r="AF1" s="132">
        <v>201706</v>
      </c>
      <c r="AG1" s="132">
        <v>201706</v>
      </c>
      <c r="AH1" s="132">
        <v>201706</v>
      </c>
      <c r="AI1" s="132">
        <v>201706</v>
      </c>
      <c r="AJ1" s="132">
        <v>201706</v>
      </c>
      <c r="AK1" s="132">
        <v>201706</v>
      </c>
      <c r="AL1" s="132">
        <v>201706</v>
      </c>
    </row>
    <row r="2" spans="2:38" ht="45" customHeight="1">
      <c r="C2" s="191"/>
      <c r="D2" s="347"/>
      <c r="E2" s="347"/>
      <c r="F2" s="347"/>
      <c r="G2" s="347"/>
      <c r="H2" s="347"/>
      <c r="I2" s="347"/>
      <c r="J2" s="347"/>
      <c r="K2" s="347"/>
      <c r="L2" s="347"/>
      <c r="M2" s="347"/>
      <c r="N2" s="347"/>
      <c r="O2" s="347"/>
      <c r="P2" s="347"/>
      <c r="Q2" s="347"/>
      <c r="R2" s="347"/>
      <c r="S2" s="347"/>
      <c r="T2" s="347"/>
      <c r="U2" s="347"/>
      <c r="V2" s="347"/>
      <c r="W2" s="347"/>
      <c r="X2" s="347"/>
      <c r="Y2" s="347"/>
      <c r="Z2" s="347"/>
      <c r="AA2" s="347"/>
      <c r="AB2" s="347"/>
      <c r="AC2" s="347"/>
      <c r="AD2" s="347"/>
      <c r="AE2" s="347"/>
      <c r="AF2" s="347"/>
      <c r="AG2" s="347"/>
      <c r="AH2" s="347"/>
      <c r="AI2" s="347"/>
      <c r="AJ2" s="347"/>
      <c r="AK2" s="347"/>
      <c r="AL2" s="347"/>
    </row>
    <row r="3" spans="2:38" ht="45" customHeight="1">
      <c r="B3" s="348" t="s">
        <v>568</v>
      </c>
      <c r="C3" s="348"/>
      <c r="D3" s="348"/>
      <c r="E3" s="348"/>
      <c r="F3" s="348"/>
      <c r="G3" s="348"/>
      <c r="H3" s="348"/>
      <c r="I3" s="348"/>
      <c r="J3" s="348"/>
      <c r="K3" s="348"/>
      <c r="L3" s="348"/>
      <c r="M3" s="348"/>
      <c r="N3" s="348"/>
      <c r="O3" s="348"/>
      <c r="P3" s="348"/>
      <c r="Q3" s="348"/>
      <c r="R3" s="348"/>
      <c r="S3" s="348"/>
      <c r="T3" s="348"/>
      <c r="U3" s="348"/>
      <c r="V3" s="348"/>
      <c r="W3" s="348"/>
      <c r="X3" s="348"/>
      <c r="Y3" s="348"/>
      <c r="Z3" s="348"/>
      <c r="AA3" s="348"/>
      <c r="AB3" s="348"/>
      <c r="AC3" s="348"/>
      <c r="AD3" s="348"/>
      <c r="AE3" s="348"/>
      <c r="AF3" s="348"/>
      <c r="AG3" s="348"/>
      <c r="AH3" s="348"/>
      <c r="AI3" s="348"/>
      <c r="AJ3" s="348"/>
      <c r="AK3" s="348"/>
      <c r="AL3" s="348"/>
    </row>
    <row r="4" spans="2:38" ht="24.75" customHeight="1">
      <c r="B4" s="349" t="s">
        <v>569</v>
      </c>
      <c r="C4" s="191"/>
      <c r="D4" s="350"/>
      <c r="E4" s="350"/>
      <c r="F4" s="350"/>
      <c r="G4" s="350"/>
      <c r="H4" s="350"/>
      <c r="I4" s="350"/>
      <c r="J4" s="350"/>
      <c r="K4" s="350"/>
      <c r="L4" s="350"/>
      <c r="M4" s="350"/>
      <c r="N4" s="350"/>
      <c r="O4" s="350"/>
      <c r="P4" s="350"/>
      <c r="Q4" s="350"/>
      <c r="R4" s="350"/>
      <c r="S4" s="350"/>
      <c r="T4" s="350"/>
      <c r="U4" s="350"/>
      <c r="V4" s="350"/>
      <c r="W4" s="350"/>
      <c r="X4" s="350"/>
      <c r="Y4" s="350"/>
      <c r="Z4" s="350"/>
      <c r="AA4" s="350"/>
      <c r="AB4" s="350"/>
      <c r="AC4" s="350"/>
      <c r="AD4" s="350"/>
      <c r="AE4" s="350"/>
      <c r="AF4" s="350"/>
      <c r="AG4" s="350"/>
      <c r="AH4" s="350"/>
      <c r="AI4" s="350"/>
      <c r="AJ4" s="350"/>
      <c r="AK4" s="350"/>
      <c r="AL4" s="350"/>
    </row>
    <row r="5" spans="2:38" ht="62.25" customHeight="1">
      <c r="B5" s="351" t="str">
        <f>+Cover!C5</f>
        <v>Nykredit Realkredit</v>
      </c>
      <c r="C5" s="191"/>
      <c r="D5" s="352"/>
      <c r="E5" s="352"/>
      <c r="F5" s="352"/>
      <c r="G5" s="352"/>
      <c r="H5" s="352"/>
      <c r="I5" s="352"/>
      <c r="J5" s="352"/>
      <c r="K5" s="352"/>
      <c r="L5" s="352"/>
      <c r="M5" s="352"/>
      <c r="N5" s="352"/>
      <c r="O5" s="352"/>
      <c r="P5" s="352"/>
      <c r="Q5" s="352"/>
      <c r="R5" s="352"/>
      <c r="S5" s="352"/>
      <c r="T5" s="352"/>
      <c r="U5" s="352"/>
      <c r="V5" s="352"/>
      <c r="W5" s="352"/>
      <c r="X5" s="352"/>
      <c r="Y5" s="352"/>
      <c r="Z5" s="352"/>
      <c r="AA5" s="352"/>
      <c r="AB5" s="352"/>
      <c r="AC5" s="352"/>
      <c r="AD5" s="352"/>
      <c r="AE5" s="352"/>
      <c r="AF5" s="352"/>
      <c r="AG5" s="352"/>
      <c r="AH5" s="352"/>
      <c r="AI5" s="352"/>
      <c r="AJ5" s="352"/>
      <c r="AK5" s="352"/>
      <c r="AL5" s="352"/>
    </row>
    <row r="6" spans="2:38" ht="11.25" customHeight="1" thickBot="1">
      <c r="B6" s="348"/>
      <c r="C6" s="348"/>
      <c r="D6" s="348"/>
      <c r="E6" s="348"/>
      <c r="U6" s="348"/>
      <c r="V6" s="348"/>
      <c r="W6" s="348"/>
    </row>
    <row r="7" spans="2:38" s="193" customFormat="1" ht="28.5" customHeight="1" thickBot="1">
      <c r="B7" s="192" t="s">
        <v>450</v>
      </c>
      <c r="C7" s="501" t="s">
        <v>261</v>
      </c>
      <c r="D7" s="502"/>
      <c r="E7" s="502"/>
      <c r="F7" s="502"/>
      <c r="G7" s="502"/>
      <c r="H7" s="502"/>
      <c r="I7" s="502"/>
      <c r="J7" s="502"/>
      <c r="K7" s="502"/>
      <c r="L7" s="502"/>
      <c r="M7" s="502"/>
      <c r="N7" s="502"/>
      <c r="O7" s="502"/>
      <c r="P7" s="502"/>
      <c r="Q7" s="502"/>
      <c r="R7" s="502"/>
      <c r="S7" s="502"/>
      <c r="T7" s="503"/>
      <c r="U7" s="501" t="s">
        <v>262</v>
      </c>
      <c r="V7" s="502"/>
      <c r="W7" s="502"/>
      <c r="X7" s="502"/>
      <c r="Y7" s="502"/>
      <c r="Z7" s="502"/>
      <c r="AA7" s="502"/>
      <c r="AB7" s="502"/>
      <c r="AC7" s="502"/>
      <c r="AD7" s="502"/>
      <c r="AE7" s="502"/>
      <c r="AF7" s="502"/>
      <c r="AG7" s="502"/>
      <c r="AH7" s="502"/>
      <c r="AI7" s="502"/>
      <c r="AJ7" s="502"/>
      <c r="AK7" s="502"/>
      <c r="AL7" s="503"/>
    </row>
    <row r="8" spans="2:38" s="194" customFormat="1" ht="30" customHeight="1" thickBot="1">
      <c r="B8" s="504" t="s">
        <v>570</v>
      </c>
      <c r="C8" s="507" t="s">
        <v>571</v>
      </c>
      <c r="D8" s="508"/>
      <c r="E8" s="509"/>
      <c r="F8" s="513" t="s">
        <v>572</v>
      </c>
      <c r="G8" s="514"/>
      <c r="H8" s="514"/>
      <c r="I8" s="514"/>
      <c r="J8" s="514"/>
      <c r="K8" s="514"/>
      <c r="L8" s="514"/>
      <c r="M8" s="514"/>
      <c r="N8" s="514"/>
      <c r="O8" s="514"/>
      <c r="P8" s="514"/>
      <c r="Q8" s="514"/>
      <c r="R8" s="515"/>
      <c r="S8" s="515"/>
      <c r="T8" s="516"/>
      <c r="U8" s="507" t="s">
        <v>571</v>
      </c>
      <c r="V8" s="508"/>
      <c r="W8" s="509"/>
      <c r="X8" s="513" t="s">
        <v>572</v>
      </c>
      <c r="Y8" s="514"/>
      <c r="Z8" s="514"/>
      <c r="AA8" s="514"/>
      <c r="AB8" s="514"/>
      <c r="AC8" s="514"/>
      <c r="AD8" s="514"/>
      <c r="AE8" s="514"/>
      <c r="AF8" s="514"/>
      <c r="AG8" s="514"/>
      <c r="AH8" s="514"/>
      <c r="AI8" s="514"/>
      <c r="AJ8" s="515"/>
      <c r="AK8" s="515"/>
      <c r="AL8" s="516"/>
    </row>
    <row r="9" spans="2:38" s="199" customFormat="1" ht="39.950000000000003" customHeight="1">
      <c r="B9" s="505"/>
      <c r="C9" s="510"/>
      <c r="D9" s="511"/>
      <c r="E9" s="512"/>
      <c r="F9" s="517" t="s">
        <v>573</v>
      </c>
      <c r="G9" s="195"/>
      <c r="H9" s="196"/>
      <c r="I9" s="499" t="s">
        <v>574</v>
      </c>
      <c r="J9" s="197"/>
      <c r="K9" s="198"/>
      <c r="L9" s="499" t="s">
        <v>575</v>
      </c>
      <c r="M9" s="197"/>
      <c r="N9" s="198"/>
      <c r="O9" s="499" t="s">
        <v>576</v>
      </c>
      <c r="P9" s="197"/>
      <c r="Q9" s="198"/>
      <c r="R9" s="499" t="s">
        <v>577</v>
      </c>
      <c r="S9" s="197"/>
      <c r="T9" s="198"/>
      <c r="U9" s="510"/>
      <c r="V9" s="511"/>
      <c r="W9" s="512"/>
      <c r="X9" s="517" t="s">
        <v>573</v>
      </c>
      <c r="Y9" s="195"/>
      <c r="Z9" s="196"/>
      <c r="AA9" s="499" t="s">
        <v>574</v>
      </c>
      <c r="AB9" s="197"/>
      <c r="AC9" s="198"/>
      <c r="AD9" s="499" t="s">
        <v>575</v>
      </c>
      <c r="AE9" s="197"/>
      <c r="AF9" s="198"/>
      <c r="AG9" s="499" t="s">
        <v>576</v>
      </c>
      <c r="AH9" s="197"/>
      <c r="AI9" s="198"/>
      <c r="AJ9" s="499" t="s">
        <v>577</v>
      </c>
      <c r="AK9" s="197"/>
      <c r="AL9" s="198"/>
    </row>
    <row r="10" spans="2:38" s="199" customFormat="1" ht="57" customHeight="1" thickBot="1">
      <c r="B10" s="506"/>
      <c r="C10" s="200"/>
      <c r="D10" s="201" t="s">
        <v>578</v>
      </c>
      <c r="E10" s="211" t="s">
        <v>579</v>
      </c>
      <c r="F10" s="518"/>
      <c r="G10" s="202" t="s">
        <v>580</v>
      </c>
      <c r="H10" s="203" t="s">
        <v>581</v>
      </c>
      <c r="I10" s="500"/>
      <c r="J10" s="204" t="s">
        <v>580</v>
      </c>
      <c r="K10" s="205" t="s">
        <v>581</v>
      </c>
      <c r="L10" s="500"/>
      <c r="M10" s="204" t="s">
        <v>580</v>
      </c>
      <c r="N10" s="205" t="s">
        <v>581</v>
      </c>
      <c r="O10" s="500"/>
      <c r="P10" s="204" t="s">
        <v>580</v>
      </c>
      <c r="Q10" s="205" t="s">
        <v>581</v>
      </c>
      <c r="R10" s="500"/>
      <c r="S10" s="204" t="s">
        <v>580</v>
      </c>
      <c r="T10" s="205" t="s">
        <v>581</v>
      </c>
      <c r="U10" s="200"/>
      <c r="V10" s="201" t="s">
        <v>578</v>
      </c>
      <c r="W10" s="211" t="s">
        <v>579</v>
      </c>
      <c r="X10" s="518"/>
      <c r="Y10" s="202" t="s">
        <v>580</v>
      </c>
      <c r="Z10" s="203" t="s">
        <v>581</v>
      </c>
      <c r="AA10" s="500"/>
      <c r="AB10" s="204" t="s">
        <v>580</v>
      </c>
      <c r="AC10" s="205" t="s">
        <v>581</v>
      </c>
      <c r="AD10" s="500"/>
      <c r="AE10" s="204" t="s">
        <v>580</v>
      </c>
      <c r="AF10" s="205" t="s">
        <v>581</v>
      </c>
      <c r="AG10" s="500"/>
      <c r="AH10" s="204" t="s">
        <v>580</v>
      </c>
      <c r="AI10" s="205" t="s">
        <v>581</v>
      </c>
      <c r="AJ10" s="500"/>
      <c r="AK10" s="204" t="s">
        <v>580</v>
      </c>
      <c r="AL10" s="205" t="s">
        <v>581</v>
      </c>
    </row>
    <row r="11" spans="2:38" s="207" customFormat="1" ht="30.75" customHeight="1" thickBot="1">
      <c r="B11" s="212" t="s">
        <v>582</v>
      </c>
      <c r="C11" s="206">
        <f>+F11+I11+L11+O11+R11</f>
        <v>2494.1710049230592</v>
      </c>
      <c r="D11" s="213">
        <f>+G11+J11+M11+P11+S11</f>
        <v>1393.8519980092533</v>
      </c>
      <c r="E11" s="214">
        <f>+H11+K11+N11+Q11+T11</f>
        <v>1100.3190069138059</v>
      </c>
      <c r="F11" s="206">
        <f>+G11+H11</f>
        <v>1130.5881611158934</v>
      </c>
      <c r="G11" s="256">
        <v>30.269154202087588</v>
      </c>
      <c r="H11" s="255">
        <v>1100.3190069138059</v>
      </c>
      <c r="I11" s="206">
        <f>+J11+K11</f>
        <v>1333.8318523350899</v>
      </c>
      <c r="J11" s="256">
        <v>1333.8318523350899</v>
      </c>
      <c r="K11" s="255">
        <v>0</v>
      </c>
      <c r="L11" s="206">
        <f>+M11+N11</f>
        <v>0</v>
      </c>
      <c r="M11" s="256">
        <v>0</v>
      </c>
      <c r="N11" s="255">
        <v>0</v>
      </c>
      <c r="O11" s="206">
        <f>+P11+Q11</f>
        <v>29.75099147207575</v>
      </c>
      <c r="P11" s="256">
        <v>29.75099147207575</v>
      </c>
      <c r="Q11" s="255">
        <v>0</v>
      </c>
      <c r="R11" s="206">
        <f>+S11+T11</f>
        <v>0</v>
      </c>
      <c r="S11" s="256">
        <v>0</v>
      </c>
      <c r="T11" s="255">
        <v>0</v>
      </c>
      <c r="U11" s="206">
        <f>+X11+AA11+AD11+AG11+AJ11</f>
        <v>2815.0285275529141</v>
      </c>
      <c r="V11" s="213">
        <f>+Y11+AB11+AE11+AH11+AK11</f>
        <v>1362.3202757980798</v>
      </c>
      <c r="W11" s="214">
        <f>+Z11+AC11+AF11+AI11+AL11</f>
        <v>1452.708251754834</v>
      </c>
      <c r="X11" s="206">
        <f>+Y11+Z11</f>
        <v>1486.2528823655971</v>
      </c>
      <c r="Y11" s="256">
        <v>33.544630610762979</v>
      </c>
      <c r="Z11" s="255">
        <v>1452.708251754834</v>
      </c>
      <c r="AA11" s="206">
        <f>+AB11+AC11</f>
        <v>1283.8508321006912</v>
      </c>
      <c r="AB11" s="256">
        <v>1283.8508321006912</v>
      </c>
      <c r="AC11" s="255">
        <v>0</v>
      </c>
      <c r="AD11" s="206">
        <f>+AE11+AF11</f>
        <v>0</v>
      </c>
      <c r="AE11" s="256">
        <v>0</v>
      </c>
      <c r="AF11" s="255">
        <v>0</v>
      </c>
      <c r="AG11" s="206">
        <f>+AH11+AI11</f>
        <v>44.924813086625598</v>
      </c>
      <c r="AH11" s="256">
        <v>44.924813086625598</v>
      </c>
      <c r="AI11" s="255">
        <v>0</v>
      </c>
      <c r="AJ11" s="206">
        <f>+AK11+AL11</f>
        <v>0</v>
      </c>
      <c r="AK11" s="256">
        <v>0</v>
      </c>
      <c r="AL11" s="255">
        <v>0</v>
      </c>
    </row>
    <row r="12" spans="2:38" ht="12.75">
      <c r="B12" s="208" t="s">
        <v>583</v>
      </c>
    </row>
    <row r="13" spans="2:38" ht="12.75">
      <c r="B13" s="209" t="s">
        <v>584</v>
      </c>
    </row>
    <row r="14" spans="2:38" ht="12.75">
      <c r="B14" s="209" t="s">
        <v>585</v>
      </c>
    </row>
    <row r="15" spans="2:38" ht="11.25"/>
    <row r="16" spans="2:38" ht="14.25">
      <c r="B16" s="210" t="s">
        <v>586</v>
      </c>
    </row>
    <row r="17" spans="2:20" s="190" customFormat="1" ht="14.25">
      <c r="B17" s="210" t="s">
        <v>587</v>
      </c>
      <c r="N17" s="191"/>
      <c r="O17" s="191"/>
      <c r="P17" s="191"/>
      <c r="Q17" s="191"/>
      <c r="R17" s="191"/>
      <c r="S17" s="191"/>
      <c r="T17" s="191"/>
    </row>
    <row r="18" spans="2:20" s="190" customFormat="1" ht="14.25">
      <c r="B18" s="210" t="s">
        <v>588</v>
      </c>
      <c r="N18" s="191"/>
      <c r="O18" s="191"/>
      <c r="P18" s="191"/>
      <c r="Q18" s="191"/>
      <c r="R18" s="191"/>
      <c r="S18" s="191"/>
      <c r="T18" s="191"/>
    </row>
    <row r="19" spans="2:20" s="190" customFormat="1" ht="14.25">
      <c r="B19" s="210" t="s">
        <v>589</v>
      </c>
      <c r="N19" s="191"/>
      <c r="O19" s="191"/>
      <c r="P19" s="191"/>
      <c r="Q19" s="191"/>
      <c r="R19" s="191"/>
      <c r="S19" s="191"/>
      <c r="T19" s="191"/>
    </row>
    <row r="20" spans="2:20" s="190" customFormat="1" ht="11.25">
      <c r="N20" s="191"/>
      <c r="O20" s="191"/>
      <c r="P20" s="191"/>
      <c r="Q20" s="191"/>
      <c r="R20" s="191"/>
      <c r="S20" s="191"/>
      <c r="T20" s="191"/>
    </row>
    <row r="21" spans="2:20" s="190" customFormat="1" ht="11.25">
      <c r="N21" s="191"/>
      <c r="O21" s="191"/>
      <c r="P21" s="191"/>
      <c r="Q21" s="191"/>
      <c r="R21" s="191"/>
      <c r="S21" s="191"/>
      <c r="T21" s="191"/>
    </row>
    <row r="22" spans="2:20" s="190" customFormat="1" ht="11.25">
      <c r="N22" s="191"/>
      <c r="O22" s="191"/>
      <c r="P22" s="191"/>
      <c r="Q22" s="191"/>
      <c r="R22" s="191"/>
      <c r="S22" s="191"/>
      <c r="T22" s="191"/>
    </row>
    <row r="23" spans="2:20" s="190" customFormat="1" ht="11.25">
      <c r="N23" s="191"/>
      <c r="O23" s="191"/>
      <c r="P23" s="191"/>
      <c r="Q23" s="191"/>
      <c r="R23" s="191"/>
      <c r="S23" s="191"/>
      <c r="T23" s="191"/>
    </row>
    <row r="24" spans="2:20" s="190" customFormat="1" ht="11.25">
      <c r="N24" s="191"/>
      <c r="O24" s="191"/>
      <c r="P24" s="191"/>
      <c r="Q24" s="191"/>
      <c r="R24" s="191"/>
      <c r="S24" s="191"/>
      <c r="T24" s="191"/>
    </row>
    <row r="25" spans="2:20" s="190" customFormat="1" ht="11.25">
      <c r="N25" s="191"/>
      <c r="O25" s="191"/>
      <c r="P25" s="191"/>
      <c r="Q25" s="191"/>
      <c r="R25" s="191"/>
      <c r="S25" s="191"/>
      <c r="T25" s="191"/>
    </row>
    <row r="26" spans="2:20" s="190" customFormat="1" ht="11.25">
      <c r="N26" s="191"/>
      <c r="O26" s="191"/>
      <c r="P26" s="191"/>
      <c r="Q26" s="191"/>
      <c r="R26" s="191"/>
      <c r="S26" s="191"/>
      <c r="T26" s="191"/>
    </row>
    <row r="27" spans="2:20" s="190" customFormat="1" ht="11.25">
      <c r="N27" s="191"/>
      <c r="O27" s="191"/>
      <c r="P27" s="191"/>
      <c r="Q27" s="191"/>
      <c r="R27" s="191"/>
      <c r="S27" s="191"/>
      <c r="T27" s="191"/>
    </row>
    <row r="28" spans="2:20" s="190" customFormat="1" ht="11.25">
      <c r="N28" s="191"/>
      <c r="O28" s="191"/>
      <c r="P28" s="191"/>
      <c r="Q28" s="191"/>
      <c r="R28" s="191"/>
      <c r="S28" s="191"/>
      <c r="T28" s="191"/>
    </row>
    <row r="29" spans="2:20" s="190" customFormat="1" ht="11.25">
      <c r="N29" s="191"/>
      <c r="O29" s="191"/>
      <c r="P29" s="191"/>
      <c r="Q29" s="191"/>
      <c r="R29" s="191"/>
      <c r="S29" s="191"/>
      <c r="T29" s="191"/>
    </row>
    <row r="30" spans="2:20" s="190" customFormat="1" ht="11.25">
      <c r="N30" s="191"/>
      <c r="O30" s="191"/>
      <c r="P30" s="191"/>
      <c r="Q30" s="191"/>
      <c r="R30" s="191"/>
      <c r="S30" s="191"/>
      <c r="T30" s="191"/>
    </row>
    <row r="31" spans="2:20" s="190" customFormat="1" ht="11.25">
      <c r="N31" s="191"/>
      <c r="O31" s="191"/>
      <c r="P31" s="191"/>
      <c r="Q31" s="191"/>
      <c r="R31" s="191"/>
      <c r="S31" s="191"/>
      <c r="T31" s="191"/>
    </row>
    <row r="32" spans="2:20" s="190" customFormat="1" ht="11.25">
      <c r="N32" s="191"/>
      <c r="O32" s="191"/>
      <c r="P32" s="191"/>
      <c r="Q32" s="191"/>
      <c r="R32" s="191"/>
      <c r="S32" s="191"/>
      <c r="T32" s="191"/>
    </row>
    <row r="33" ht="11.25"/>
    <row r="34" ht="11.25"/>
    <row r="35" ht="11.25"/>
    <row r="36" ht="11.25"/>
    <row r="37" ht="11.25"/>
    <row r="38" ht="11.25"/>
    <row r="39" ht="11.25"/>
    <row r="40" ht="11.25"/>
    <row r="41" ht="11.25"/>
    <row r="42" ht="11.25"/>
    <row r="43" ht="11.25"/>
    <row r="44" ht="11.25"/>
    <row r="45" ht="11.25"/>
    <row r="46" ht="11.25"/>
    <row r="47" ht="11.25"/>
    <row r="48" ht="11.25"/>
    <row r="49" ht="11.25"/>
    <row r="50" ht="11.25"/>
    <row r="51" ht="11.25"/>
    <row r="52" ht="11.25"/>
    <row r="53" ht="11.25"/>
    <row r="54" ht="11.25"/>
    <row r="55" ht="11.25"/>
    <row r="56" ht="11.25"/>
    <row r="57" ht="11.25"/>
    <row r="58" ht="11.25"/>
    <row r="59" ht="11.25"/>
    <row r="60" ht="11.25"/>
    <row r="61" ht="11.25"/>
    <row r="62" ht="11.25"/>
    <row r="63" ht="11.25"/>
    <row r="64" ht="11.25"/>
    <row r="65" ht="11.25"/>
    <row r="66" ht="11.25"/>
    <row r="67" ht="11.25"/>
    <row r="68" ht="11.25"/>
    <row r="69" ht="11.25"/>
    <row r="70" ht="11.25"/>
    <row r="71" ht="11.25"/>
    <row r="72" ht="11.25"/>
    <row r="73" ht="11.25"/>
    <row r="74" ht="11.25"/>
    <row r="75" ht="11.25"/>
    <row r="76" ht="11.25"/>
    <row r="77" ht="11.25"/>
    <row r="78" ht="11.25"/>
    <row r="79" ht="11.25"/>
    <row r="80" ht="11.25"/>
    <row r="81" ht="11.25"/>
    <row r="82" ht="11.25"/>
    <row r="83" ht="11.25"/>
    <row r="84" ht="11.25"/>
    <row r="85" ht="11.25"/>
    <row r="86" ht="11.25"/>
    <row r="87" ht="11.25"/>
    <row r="88" ht="11.25"/>
    <row r="89" ht="11.25"/>
    <row r="90" ht="11.25"/>
    <row r="91" ht="11.25"/>
    <row r="92" ht="11.25"/>
    <row r="93" ht="11.25"/>
    <row r="94" ht="11.25"/>
    <row r="95" ht="11.25"/>
    <row r="96" ht="11.25"/>
    <row r="97" ht="11.25"/>
    <row r="98" ht="11.25"/>
    <row r="99" ht="11.25"/>
    <row r="100" ht="11.25"/>
    <row r="101" ht="11.25"/>
    <row r="102" ht="11.25"/>
    <row r="103" ht="11.25"/>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sheetData>
  <sheetProtection password="ACBD" sheet="1" objects="1" scenarios="1" formatCells="0" formatColumns="0" formatRows="0"/>
  <mergeCells count="17">
    <mergeCell ref="AD9:AD10"/>
    <mergeCell ref="AG9:AG10"/>
    <mergeCell ref="C7:T7"/>
    <mergeCell ref="U7:AL7"/>
    <mergeCell ref="B8:B10"/>
    <mergeCell ref="C8:E9"/>
    <mergeCell ref="F8:T8"/>
    <mergeCell ref="U8:W9"/>
    <mergeCell ref="X8:AL8"/>
    <mergeCell ref="F9:F10"/>
    <mergeCell ref="I9:I10"/>
    <mergeCell ref="L9:L10"/>
    <mergeCell ref="AJ9:AJ10"/>
    <mergeCell ref="O9:O10"/>
    <mergeCell ref="R9:R10"/>
    <mergeCell ref="X9:X10"/>
    <mergeCell ref="AA9:AA10"/>
  </mergeCells>
  <pageMargins left="0.23622047244094491" right="0.23622047244094491" top="0.74803149606299213" bottom="0.74803149606299213" header="0.31496062992125984" footer="0.31496062992125984"/>
  <pageSetup paperSize="9" scale="35" fitToWidth="2" orientation="landscape" cellComments="asDisplayed" r:id="rId1"/>
  <colBreaks count="1" manualBreakCount="1">
    <brk id="2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11</vt:i4>
      </vt:variant>
      <vt:variant>
        <vt:lpstr>Navngivne områder</vt:lpstr>
      </vt:variant>
      <vt:variant>
        <vt:i4>31</vt:i4>
      </vt:variant>
    </vt:vector>
  </HeadingPairs>
  <TitlesOfParts>
    <vt:vector size="42" baseType="lpstr">
      <vt:lpstr>Cover</vt:lpstr>
      <vt:lpstr>Capital</vt:lpstr>
      <vt:lpstr>Leverage</vt:lpstr>
      <vt:lpstr>RWA</vt:lpstr>
      <vt:lpstr>P&amp;L</vt:lpstr>
      <vt:lpstr>Market Risk</vt:lpstr>
      <vt:lpstr>Credit Risk_STA_a</vt:lpstr>
      <vt:lpstr>Credit Risk_IRB_a</vt:lpstr>
      <vt:lpstr>Sovereign_b</vt:lpstr>
      <vt:lpstr>NPE</vt:lpstr>
      <vt:lpstr>Forborne exposures</vt:lpstr>
      <vt:lpstr>Count_IR_1</vt:lpstr>
      <vt:lpstr>Count_IR_10</vt:lpstr>
      <vt:lpstr>Count_IR_2</vt:lpstr>
      <vt:lpstr>Count_IR_3</vt:lpstr>
      <vt:lpstr>Count_IR_4</vt:lpstr>
      <vt:lpstr>Count_IR_5</vt:lpstr>
      <vt:lpstr>Count_IR_6</vt:lpstr>
      <vt:lpstr>Count_IR_7</vt:lpstr>
      <vt:lpstr>Count_IR_8</vt:lpstr>
      <vt:lpstr>Count_IR_9</vt:lpstr>
      <vt:lpstr>Count_ST_1</vt:lpstr>
      <vt:lpstr>Count_ST_10</vt:lpstr>
      <vt:lpstr>Count_ST_2</vt:lpstr>
      <vt:lpstr>Count_ST_3</vt:lpstr>
      <vt:lpstr>Count_ST_4</vt:lpstr>
      <vt:lpstr>Count_ST_5</vt:lpstr>
      <vt:lpstr>Count_ST_6</vt:lpstr>
      <vt:lpstr>Count_ST_7</vt:lpstr>
      <vt:lpstr>Count_ST_8</vt:lpstr>
      <vt:lpstr>Count_ST_9</vt:lpstr>
      <vt:lpstr>LEIRange</vt:lpstr>
      <vt:lpstr>Capital!Udskriftsområde</vt:lpstr>
      <vt:lpstr>'Forborne exposures'!Udskriftsområde</vt:lpstr>
      <vt:lpstr>Leverage!Udskriftsområde</vt:lpstr>
      <vt:lpstr>'Market Risk'!Udskriftsområde</vt:lpstr>
      <vt:lpstr>NPE!Udskriftsområde</vt:lpstr>
      <vt:lpstr>'P&amp;L'!Udskriftsområde</vt:lpstr>
      <vt:lpstr>RWA!Udskriftsområde</vt:lpstr>
      <vt:lpstr>'Credit Risk_IRB_a'!Udskriftstitler</vt:lpstr>
      <vt:lpstr>'Credit Risk_STA_a'!Udskriftstitler</vt:lpstr>
      <vt:lpstr>Sovereign_b!Udskriftstitler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 Passaponti</dc:creator>
  <cp:lastModifiedBy>ANML</cp:lastModifiedBy>
  <dcterms:created xsi:type="dcterms:W3CDTF">2017-09-14T08:44:23Z</dcterms:created>
  <dcterms:modified xsi:type="dcterms:W3CDTF">2017-11-24T13:50:26Z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