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312" yWindow="-12" windowWidth="24888" windowHeight="10692" tabRatio="901"/>
  </bookViews>
  <sheets>
    <sheet name="Index" sheetId="98" r:id="rId1"/>
    <sheet name="1" sheetId="75" r:id="rId2"/>
    <sheet name="2" sheetId="3" r:id="rId3"/>
    <sheet name="3" sheetId="82" r:id="rId4"/>
    <sheet name="4" sheetId="83" r:id="rId5"/>
    <sheet name="5" sheetId="2" r:id="rId6"/>
    <sheet name="6" sheetId="100" r:id="rId7"/>
    <sheet name="7" sheetId="52" r:id="rId8"/>
    <sheet name="8" sheetId="84" r:id="rId9"/>
    <sheet name="9" sheetId="85" r:id="rId10"/>
    <sheet name="10" sheetId="15" r:id="rId11"/>
    <sheet name="11" sheetId="16" r:id="rId12"/>
    <sheet name="12" sheetId="17" r:id="rId13"/>
    <sheet name="13" sheetId="86" r:id="rId14"/>
    <sheet name="14" sheetId="19" r:id="rId15"/>
    <sheet name="15" sheetId="20" r:id="rId16"/>
    <sheet name="16" sheetId="21" r:id="rId17"/>
    <sheet name="17" sheetId="22" r:id="rId18"/>
    <sheet name="18" sheetId="23" r:id="rId19"/>
    <sheet name="19" sheetId="24" r:id="rId20"/>
    <sheet name="20" sheetId="89" r:id="rId21"/>
    <sheet name="21" sheetId="27" r:id="rId22"/>
    <sheet name="22" sheetId="30" r:id="rId23"/>
    <sheet name="23" sheetId="31" r:id="rId24"/>
    <sheet name="24" sheetId="91" r:id="rId25"/>
    <sheet name="25" sheetId="34" r:id="rId26"/>
    <sheet name="26" sheetId="95" r:id="rId27"/>
    <sheet name="27" sheetId="36" r:id="rId28"/>
    <sheet name="28" sheetId="37" r:id="rId29"/>
    <sheet name="29" sheetId="38" r:id="rId30"/>
    <sheet name="30" sheetId="39" r:id="rId31"/>
    <sheet name="31" sheetId="40" r:id="rId32"/>
    <sheet name="32" sheetId="97" r:id="rId33"/>
    <sheet name="33" sheetId="42" r:id="rId34"/>
    <sheet name="34" sheetId="43" r:id="rId35"/>
    <sheet name="35" sheetId="44" r:id="rId36"/>
    <sheet name="36" sheetId="45" r:id="rId37"/>
    <sheet name="37" sheetId="46" r:id="rId38"/>
    <sheet name="38" sheetId="48" r:id="rId39"/>
    <sheet name="39" sheetId="49" r:id="rId40"/>
    <sheet name="40" sheetId="50" r:id="rId41"/>
    <sheet name="41" sheetId="101" r:id="rId42"/>
    <sheet name="42" sheetId="102" r:id="rId43"/>
    <sheet name="43" sheetId="70" r:id="rId44"/>
    <sheet name="44" sheetId="67" r:id="rId45"/>
  </sheets>
  <externalReferences>
    <externalReference r:id="rId46"/>
    <externalReference r:id="rId47"/>
    <externalReference r:id="rId48"/>
  </externalReferences>
  <definedNames>
    <definedName name="_Niveau">[1]Felter!$A$2:$A$7</definedName>
    <definedName name="_Periode" localSheetId="41">#REF!</definedName>
    <definedName name="_Periode" localSheetId="42">#REF!</definedName>
    <definedName name="_Periode">#REF!</definedName>
    <definedName name="_Periode_rap">[1]Felter!$C$2:$C$7</definedName>
    <definedName name="a">#REF!</definedName>
    <definedName name="AREAL_1" localSheetId="1">#REF!</definedName>
    <definedName name="AREAL_1" localSheetId="32">#REF!</definedName>
    <definedName name="AREAL_1" localSheetId="41">#REF!</definedName>
    <definedName name="AREAL_1" localSheetId="42">#REF!</definedName>
    <definedName name="AREAL_1">#REF!</definedName>
    <definedName name="AREAL_2" localSheetId="1">#REF!</definedName>
    <definedName name="AREAL_2" localSheetId="32">#REF!</definedName>
    <definedName name="AREAL_2" localSheetId="41">#REF!</definedName>
    <definedName name="AREAL_2" localSheetId="42">#REF!</definedName>
    <definedName name="AREAL_2">#REF!</definedName>
    <definedName name="AREAL_3" localSheetId="1">#REF!</definedName>
    <definedName name="AREAL_3" localSheetId="32">#REF!</definedName>
    <definedName name="AREAL_3" localSheetId="41">#REF!</definedName>
    <definedName name="AREAL_3" localSheetId="42">#REF!</definedName>
    <definedName name="AREAL_3">#REF!</definedName>
    <definedName name="AREAL2" localSheetId="1">#REF!</definedName>
    <definedName name="AREAL2" localSheetId="32">#REF!</definedName>
    <definedName name="AREAL2" localSheetId="41">#REF!</definedName>
    <definedName name="AREAL2" localSheetId="42">#REF!</definedName>
    <definedName name="AREAL2">#REF!</definedName>
    <definedName name="AREAL3" localSheetId="1">#REF!</definedName>
    <definedName name="AREAL3" localSheetId="32">#REF!</definedName>
    <definedName name="AREAL3" localSheetId="41">#REF!</definedName>
    <definedName name="AREAL3" localSheetId="42">#REF!</definedName>
    <definedName name="AREAL3">#REF!</definedName>
    <definedName name="awdasd">#REF!</definedName>
    <definedName name="EU_LI2_design_A1F13_Regnskab" localSheetId="32">#REF!</definedName>
    <definedName name="EU_LI2_design_A1F13_Regnskab" localSheetId="41">#REF!</definedName>
    <definedName name="EU_LI2_design_A1F13_Regnskab" localSheetId="42">#REF!</definedName>
    <definedName name="EU_LI2_design_A1F13_Regnskab">#REF!</definedName>
    <definedName name="EU_LI3_design_A1G7_Regnskab" localSheetId="32">#REF!</definedName>
    <definedName name="EU_LI3_design_A1G7_Regnskab" localSheetId="41">#REF!</definedName>
    <definedName name="EU_LI3_design_A1G7_Regnskab" localSheetId="42">#REF!</definedName>
    <definedName name="EU_LI3_design_A1G7_Regnskab">#REF!</definedName>
    <definedName name="EU_LI3_design_A9G14_Regnskab" localSheetId="32">#REF!</definedName>
    <definedName name="EU_LI3_design_A9G14_Regnskab" localSheetId="41">#REF!</definedName>
    <definedName name="EU_LI3_design_A9G14_Regnskab" localSheetId="42">#REF!</definedName>
    <definedName name="EU_LI3_design_A9G14_Regnskab">#REF!</definedName>
    <definedName name="EU_OV1_design_A1D33_Regnskab" localSheetId="32">#REF!</definedName>
    <definedName name="EU_OV1_design_A1D33_Regnskab" localSheetId="41">#REF!</definedName>
    <definedName name="EU_OV1_design_A1D33_Regnskab" localSheetId="42">#REF!</definedName>
    <definedName name="EU_OV1_design_A1D33_Regnskab">#REF!</definedName>
    <definedName name="hej">#REF!</definedName>
    <definedName name="Index" localSheetId="1">#REF!</definedName>
    <definedName name="Index" localSheetId="32">#REF!</definedName>
    <definedName name="Index" localSheetId="41">#REF!</definedName>
    <definedName name="Index" localSheetId="42">#REF!</definedName>
    <definedName name="Index">#REF!</definedName>
    <definedName name="Key_ratios_and_risk_figures_A1D23_Regnskab" localSheetId="41">#REF!</definedName>
    <definedName name="Key_ratios_and_risk_figures_A1D23_Regnskab" localSheetId="42">#REF!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OLE_LINK1" localSheetId="42">'42'!$E$18</definedName>
    <definedName name="prove">#REF!</definedName>
    <definedName name="samlet2" localSheetId="32">#REF!</definedName>
    <definedName name="samlet2" localSheetId="41">#REF!</definedName>
    <definedName name="samlet2" localSheetId="42">#REF!</definedName>
    <definedName name="samlet2">#REF!</definedName>
    <definedName name="Sheet1" localSheetId="32">#REF!</definedName>
    <definedName name="Sheet1" localSheetId="41">#REF!</definedName>
    <definedName name="Sheet1" localSheetId="42">#REF!</definedName>
    <definedName name="Sheet1">#REF!</definedName>
    <definedName name="Start_1" localSheetId="1">#REF!</definedName>
    <definedName name="Start_1" localSheetId="32">#REF!</definedName>
    <definedName name="Start_1" localSheetId="41">#REF!</definedName>
    <definedName name="Start_1" localSheetId="42">#REF!</definedName>
    <definedName name="Start_1">#REF!</definedName>
    <definedName name="Start1" localSheetId="1">#REF!</definedName>
    <definedName name="Start1" localSheetId="32">#REF!</definedName>
    <definedName name="Start1" localSheetId="41">#REF!</definedName>
    <definedName name="Start1" localSheetId="42">#REF!</definedName>
    <definedName name="Start1">#REF!</definedName>
    <definedName name="Start10" localSheetId="32">#REF!</definedName>
    <definedName name="Start10" localSheetId="41">#REF!</definedName>
    <definedName name="Start10" localSheetId="42">#REF!</definedName>
    <definedName name="Start10">#REF!</definedName>
    <definedName name="Start11" localSheetId="32">#REF!</definedName>
    <definedName name="Start11" localSheetId="41">#REF!</definedName>
    <definedName name="Start11" localSheetId="42">#REF!</definedName>
    <definedName name="Start11">#REF!</definedName>
    <definedName name="Start12" localSheetId="32">#REF!</definedName>
    <definedName name="Start12" localSheetId="41">#REF!</definedName>
    <definedName name="Start12" localSheetId="42">#REF!</definedName>
    <definedName name="Start12">#REF!</definedName>
    <definedName name="Start13" localSheetId="32">#REF!</definedName>
    <definedName name="Start13" localSheetId="41">#REF!</definedName>
    <definedName name="Start13" localSheetId="42">#REF!</definedName>
    <definedName name="Start13">#REF!</definedName>
    <definedName name="Start14" localSheetId="32">#REF!</definedName>
    <definedName name="Start14" localSheetId="41">#REF!</definedName>
    <definedName name="Start14" localSheetId="42">#REF!</definedName>
    <definedName name="Start14">#REF!</definedName>
    <definedName name="Start15" localSheetId="42">#REF!</definedName>
    <definedName name="Start15">'5'!$H$2</definedName>
    <definedName name="Start16" localSheetId="32">#REF!</definedName>
    <definedName name="Start16" localSheetId="41">#REF!</definedName>
    <definedName name="Start16" localSheetId="42">#REF!</definedName>
    <definedName name="Start16">#REF!</definedName>
    <definedName name="Start17" localSheetId="32">#REF!</definedName>
    <definedName name="Start17" localSheetId="41">#REF!</definedName>
    <definedName name="Start17" localSheetId="42">#REF!</definedName>
    <definedName name="Start17">#REF!</definedName>
    <definedName name="Start18" localSheetId="32">#REF!</definedName>
    <definedName name="Start18" localSheetId="41">#REF!</definedName>
    <definedName name="Start18" localSheetId="42">#REF!</definedName>
    <definedName name="Start18">#REF!</definedName>
    <definedName name="Start19" localSheetId="42">#REF!</definedName>
    <definedName name="Start19">'10'!$H$2</definedName>
    <definedName name="Start2" localSheetId="32">#REF!</definedName>
    <definedName name="Start2" localSheetId="41">#REF!</definedName>
    <definedName name="Start2" localSheetId="42">#REF!</definedName>
    <definedName name="Start2">#REF!</definedName>
    <definedName name="Start20" localSheetId="42">#REF!</definedName>
    <definedName name="Start20">'11'!$J$2</definedName>
    <definedName name="Start21" localSheetId="42">#REF!</definedName>
    <definedName name="Start21">'12'!$H$2</definedName>
    <definedName name="Start22" localSheetId="32">#REF!</definedName>
    <definedName name="Start22" localSheetId="41">#REF!</definedName>
    <definedName name="Start22" localSheetId="42">#REF!</definedName>
    <definedName name="Start22">#REF!</definedName>
    <definedName name="Start23" localSheetId="42">#REF!</definedName>
    <definedName name="Start23">'14'!$H$2</definedName>
    <definedName name="Start24" localSheetId="42">#REF!</definedName>
    <definedName name="Start24">'15'!$H$2</definedName>
    <definedName name="Start25" localSheetId="42">#REF!</definedName>
    <definedName name="Start25">'16'!$H$2</definedName>
    <definedName name="Start26" localSheetId="42">#REF!</definedName>
    <definedName name="Start26">'17'!$H$2</definedName>
    <definedName name="Start27" localSheetId="42">#REF!</definedName>
    <definedName name="Start27">'18'!$H$2</definedName>
    <definedName name="Start28" localSheetId="42">#REF!</definedName>
    <definedName name="Start28">'19'!$H$2</definedName>
    <definedName name="Start29" localSheetId="32">#REF!</definedName>
    <definedName name="Start29" localSheetId="41">#REF!</definedName>
    <definedName name="Start29" localSheetId="42">#REF!</definedName>
    <definedName name="Start29">#REF!</definedName>
    <definedName name="Start3" localSheetId="32">#REF!</definedName>
    <definedName name="Start3" localSheetId="41">#REF!</definedName>
    <definedName name="Start3" localSheetId="42">#REF!</definedName>
    <definedName name="Start3">#REF!</definedName>
    <definedName name="Start30" localSheetId="32">#REF!</definedName>
    <definedName name="Start30" localSheetId="41">#REF!</definedName>
    <definedName name="Start30" localSheetId="42">#REF!</definedName>
    <definedName name="Start30">#REF!</definedName>
    <definedName name="Start31" localSheetId="42">#REF!</definedName>
    <definedName name="Start31">'21'!$H$2</definedName>
    <definedName name="Start32" localSheetId="32">#REF!</definedName>
    <definedName name="Start32" localSheetId="41">#REF!</definedName>
    <definedName name="Start32" localSheetId="42">#REF!</definedName>
    <definedName name="Start32">#REF!</definedName>
    <definedName name="Start33" localSheetId="42">#REF!</definedName>
    <definedName name="Start33">'22'!$H$2</definedName>
    <definedName name="Start34" localSheetId="42">#REF!</definedName>
    <definedName name="Start34">'23'!$H$2</definedName>
    <definedName name="Start35" localSheetId="32">#REF!</definedName>
    <definedName name="Start35" localSheetId="41">#REF!</definedName>
    <definedName name="Start35" localSheetId="42">#REF!</definedName>
    <definedName name="Start35">#REF!</definedName>
    <definedName name="Start36" localSheetId="32">#REF!</definedName>
    <definedName name="Start36" localSheetId="41">#REF!</definedName>
    <definedName name="Start36" localSheetId="42">#REF!</definedName>
    <definedName name="Start36">#REF!</definedName>
    <definedName name="Start37" localSheetId="42">#REF!</definedName>
    <definedName name="Start37">'25'!$H$2</definedName>
    <definedName name="Start38" localSheetId="32">#REF!</definedName>
    <definedName name="Start38" localSheetId="41">#REF!</definedName>
    <definedName name="Start38" localSheetId="42">#REF!</definedName>
    <definedName name="Start38">#REF!</definedName>
    <definedName name="Start39" localSheetId="42">#REF!</definedName>
    <definedName name="Start39">'27'!$H$2</definedName>
    <definedName name="Start4" localSheetId="42">#REF!</definedName>
    <definedName name="Start4">'7'!#REF!</definedName>
    <definedName name="Start40" localSheetId="42">#REF!</definedName>
    <definedName name="Start40">'28'!$H$2</definedName>
    <definedName name="Start41" localSheetId="42">#REF!</definedName>
    <definedName name="Start41">'29'!$H$2</definedName>
    <definedName name="Start42" localSheetId="42">#REF!</definedName>
    <definedName name="Start42">'30'!$H$2</definedName>
    <definedName name="Start43" localSheetId="42">#REF!</definedName>
    <definedName name="Start43">'31'!$G$2</definedName>
    <definedName name="Start44" localSheetId="32">'32'!$H$2</definedName>
    <definedName name="Start44" localSheetId="41">#REF!</definedName>
    <definedName name="Start44" localSheetId="42">#REF!</definedName>
    <definedName name="Start44">#REF!</definedName>
    <definedName name="Start45" localSheetId="42">#REF!</definedName>
    <definedName name="Start45">'33'!$G$2</definedName>
    <definedName name="Start46" localSheetId="41">'34'!#REF!</definedName>
    <definedName name="Start46" localSheetId="42">#REF!</definedName>
    <definedName name="Start46">'34'!#REF!</definedName>
    <definedName name="Start47" localSheetId="42">#REF!</definedName>
    <definedName name="Start47">'35'!$H$2</definedName>
    <definedName name="Start48" localSheetId="42">#REF!</definedName>
    <definedName name="Start48">'36'!$H$2</definedName>
    <definedName name="Start49">'37'!#REF!</definedName>
    <definedName name="Start5" localSheetId="1">'1'!$F$2</definedName>
    <definedName name="Start5" localSheetId="41">#REF!</definedName>
    <definedName name="Start5" localSheetId="42">#REF!</definedName>
    <definedName name="Start5">#REF!</definedName>
    <definedName name="Start50" localSheetId="32">#REF!</definedName>
    <definedName name="Start50" localSheetId="41">#REF!</definedName>
    <definedName name="Start50" localSheetId="42">'42'!#REF!</definedName>
    <definedName name="Start50">#REF!</definedName>
    <definedName name="Start51">'38'!#REF!</definedName>
    <definedName name="Start52">'39'!$G$2</definedName>
    <definedName name="Start53">'40'!#REF!</definedName>
    <definedName name="Start54" localSheetId="41">'41'!#REF!</definedName>
    <definedName name="Start54">#REF!</definedName>
    <definedName name="Start55" localSheetId="1">#REF!</definedName>
    <definedName name="Start55" localSheetId="32">#REF!</definedName>
    <definedName name="Start55" localSheetId="41">#REF!</definedName>
    <definedName name="Start55" localSheetId="42">#REF!</definedName>
    <definedName name="Start55">#REF!</definedName>
    <definedName name="Start56" localSheetId="1">#REF!</definedName>
    <definedName name="Start56" localSheetId="32">#REF!</definedName>
    <definedName name="Start56" localSheetId="41">#REF!</definedName>
    <definedName name="Start56" localSheetId="42">#REF!</definedName>
    <definedName name="Start56">#REF!</definedName>
    <definedName name="Start57" localSheetId="1">#REF!</definedName>
    <definedName name="Start57" localSheetId="32">#REF!</definedName>
    <definedName name="Start57" localSheetId="41">#REF!</definedName>
    <definedName name="Start57" localSheetId="42">#REF!</definedName>
    <definedName name="Start57">#REF!</definedName>
    <definedName name="Start58" localSheetId="1">#REF!</definedName>
    <definedName name="Start58" localSheetId="32">#REF!</definedName>
    <definedName name="Start58" localSheetId="41">#REF!</definedName>
    <definedName name="Start58" localSheetId="42">#REF!</definedName>
    <definedName name="Start58">#REF!</definedName>
    <definedName name="Start59" localSheetId="1">#REF!</definedName>
    <definedName name="Start59" localSheetId="32">#REF!</definedName>
    <definedName name="Start59" localSheetId="41">#REF!</definedName>
    <definedName name="Start59" localSheetId="42">#REF!</definedName>
    <definedName name="Start59">#REF!</definedName>
    <definedName name="Start6" localSheetId="1">'2'!#REF!</definedName>
    <definedName name="Start6" localSheetId="32">'2'!#REF!</definedName>
    <definedName name="Start6" localSheetId="41">'2'!#REF!</definedName>
    <definedName name="Start6" localSheetId="42">#REF!</definedName>
    <definedName name="Start6">'2'!#REF!</definedName>
    <definedName name="Start60" localSheetId="1">#REF!</definedName>
    <definedName name="Start60" localSheetId="32">#REF!</definedName>
    <definedName name="Start60" localSheetId="41">#REF!</definedName>
    <definedName name="Start60" localSheetId="42">#REF!</definedName>
    <definedName name="Start60">#REF!</definedName>
    <definedName name="Start61" localSheetId="1">#REF!</definedName>
    <definedName name="Start61" localSheetId="32">#REF!</definedName>
    <definedName name="Start61" localSheetId="41">#REF!</definedName>
    <definedName name="Start61" localSheetId="42">#REF!</definedName>
    <definedName name="Start61">#REF!</definedName>
    <definedName name="Start62" localSheetId="1">#REF!</definedName>
    <definedName name="Start62" localSheetId="32">#REF!</definedName>
    <definedName name="Start62" localSheetId="41">#REF!</definedName>
    <definedName name="Start62" localSheetId="42">#REF!</definedName>
    <definedName name="Start62">#REF!</definedName>
    <definedName name="Start63" localSheetId="1">#REF!</definedName>
    <definedName name="Start63" localSheetId="32">#REF!</definedName>
    <definedName name="Start63" localSheetId="41">#REF!</definedName>
    <definedName name="Start63" localSheetId="42">#REF!</definedName>
    <definedName name="Start63">#REF!</definedName>
    <definedName name="Start64" localSheetId="1">#REF!</definedName>
    <definedName name="Start64" localSheetId="32">#REF!</definedName>
    <definedName name="Start64" localSheetId="41">#REF!</definedName>
    <definedName name="Start64" localSheetId="42">#REF!</definedName>
    <definedName name="Start64">#REF!</definedName>
    <definedName name="Start65" localSheetId="1">#REF!</definedName>
    <definedName name="Start65" localSheetId="32">#REF!</definedName>
    <definedName name="Start65" localSheetId="41">#REF!</definedName>
    <definedName name="Start65" localSheetId="42">#REF!</definedName>
    <definedName name="Start65">#REF!</definedName>
    <definedName name="Start66" localSheetId="32">#REF!</definedName>
    <definedName name="Start66" localSheetId="41">#REF!</definedName>
    <definedName name="Start66" localSheetId="42">#REF!</definedName>
    <definedName name="Start66">#REF!</definedName>
    <definedName name="Start67" localSheetId="42">#REF!</definedName>
    <definedName name="Start67">'44'!#REF!</definedName>
    <definedName name="Start68" localSheetId="32">#REF!</definedName>
    <definedName name="Start68" localSheetId="41">#REF!</definedName>
    <definedName name="Start68" localSheetId="42">#REF!</definedName>
    <definedName name="Start68">#REF!</definedName>
    <definedName name="Start7" localSheetId="32">#REF!</definedName>
    <definedName name="Start7" localSheetId="41">#REF!</definedName>
    <definedName name="Start7" localSheetId="42">#REF!</definedName>
    <definedName name="Start7">#REF!</definedName>
    <definedName name="Start8" localSheetId="32">#REF!</definedName>
    <definedName name="Start8" localSheetId="41">#REF!</definedName>
    <definedName name="Start8" localSheetId="42">#REF!</definedName>
    <definedName name="Start8">#REF!</definedName>
    <definedName name="Start9" localSheetId="32">#REF!</definedName>
    <definedName name="Start9" localSheetId="41">#REF!</definedName>
    <definedName name="Start9" localSheetId="42">#REF!</definedName>
    <definedName name="Start9">#REF!</definedName>
    <definedName name="svar_6mdr">'[3]EU MR3'!$V$2:$V$124</definedName>
    <definedName name="T11_B10G26_Regnskab" localSheetId="1">#REF!</definedName>
    <definedName name="T11_B10G26_Regnskab" localSheetId="32">#REF!</definedName>
    <definedName name="T11_B10G26_Regnskab" localSheetId="41">#REF!</definedName>
    <definedName name="T11_B10G26_Regnskab" localSheetId="42">#REF!</definedName>
    <definedName name="T11_B10G26_Regnskab">#REF!</definedName>
    <definedName name="T17_B10G26_Regnskab" xml:space="preserve">    '[2]T17 + T18'!$B$10:$G$26</definedName>
    <definedName name="T17_B10G44_Regnskab" xml:space="preserve">    '[2]T17 + T18'!$B$10:$G$47</definedName>
    <definedName name="T18_B9F24_Regnskab" localSheetId="1">#REF!</definedName>
    <definedName name="T18_B9F24_Regnskab" localSheetId="32">#REF!</definedName>
    <definedName name="T18_B9F24_Regnskab" localSheetId="41">#REF!</definedName>
    <definedName name="T18_B9F24_Regnskab" localSheetId="42">#REF!</definedName>
    <definedName name="T18_B9F24_Regnskab">#REF!</definedName>
    <definedName name="T19_B9E32_Regnskab" xml:space="preserve">        [2]T19!$B$10:$E$33</definedName>
    <definedName name="T55___TXX1_B18F31_Regnskab" xml:space="preserve">  '[2]T55 + TXX1'!$B$22:$F$35</definedName>
    <definedName name="T9_B10F25_Regnskab" localSheetId="1">#REF!</definedName>
    <definedName name="T9_B10F25_Regnskab" localSheetId="32">#REF!</definedName>
    <definedName name="T9_B10F25_Regnskab" localSheetId="41">#REF!</definedName>
    <definedName name="T9_B10F25_Regnskab" localSheetId="42">#REF!</definedName>
    <definedName name="T9_B10F25_Regnskab">#REF!</definedName>
    <definedName name="TNY_B3G10_Regnskab" xml:space="preserve">                [2]TNY!$B$3:$G$8</definedName>
    <definedName name="TXX2_B10D34_Regnskab" xml:space="preserve">        [2]TXX2!$B$10:$C$34</definedName>
    <definedName name="_xlnm.Print_Area" localSheetId="1">'1'!$A$1:$E$134</definedName>
    <definedName name="_xlnm.Print_Area" localSheetId="10">'10'!$A$1:$D$66</definedName>
    <definedName name="_xlnm.Print_Area" localSheetId="11">'11'!$A$1:$L$49</definedName>
    <definedName name="_xlnm.Print_Area" localSheetId="12">'12'!$A$1:$R$39</definedName>
    <definedName name="_xlnm.Print_Area" localSheetId="13">'13'!$A$1:$H$49</definedName>
    <definedName name="_xlnm.Print_Area" localSheetId="14">'14'!$A$1:$I$69</definedName>
    <definedName name="_xlnm.Print_Area" localSheetId="15">'15'!$A$1:$I$43</definedName>
    <definedName name="_xlnm.Print_Area" localSheetId="16">'16'!$A$1:$J$39</definedName>
    <definedName name="_xlnm.Print_Area" localSheetId="17">'17'!$A$1:$H$19</definedName>
    <definedName name="_xlnm.Print_Area" localSheetId="18">'18'!$A$1:$P$29</definedName>
    <definedName name="_xlnm.Print_Area" localSheetId="19">'19'!$A$1:$D$34</definedName>
    <definedName name="_xlnm.Print_Area" localSheetId="2">'2'!$A$1:$C$73</definedName>
    <definedName name="_xlnm.Print_Area" localSheetId="20">'20'!$A$1:$C$36</definedName>
    <definedName name="_xlnm.Print_Area" localSheetId="21">'21'!$A$1:$G$30</definedName>
    <definedName name="_xlnm.Print_Area" localSheetId="22">'22'!$A$1:$H$44</definedName>
    <definedName name="_xlnm.Print_Area" localSheetId="23">'23'!$A$1:$T$39</definedName>
    <definedName name="_xlnm.Print_Area" localSheetId="24">'24'!$A$1:$N$89</definedName>
    <definedName name="_xlnm.Print_Area" localSheetId="25">'25'!$A$1:$D$40</definedName>
    <definedName name="_xlnm.Print_Area" localSheetId="26">'26'!$A$1:$D$36</definedName>
    <definedName name="_xlnm.Print_Area" localSheetId="27">'27'!$A$1:$N$32</definedName>
    <definedName name="_xlnm.Print_Area" localSheetId="28">'28'!$A$1:$I$34</definedName>
    <definedName name="_xlnm.Print_Area" localSheetId="29">'29'!$A$1:$D$20</definedName>
    <definedName name="_xlnm.Print_Area" localSheetId="3">'3'!$A$1:$J$67</definedName>
    <definedName name="_xlnm.Print_Area" localSheetId="30">'30'!$A$1:$D$52</definedName>
    <definedName name="_xlnm.Print_Area" localSheetId="31">'31'!$A$1:$N$33</definedName>
    <definedName name="_xlnm.Print_Area" localSheetId="32">'32'!$A$1:$I$53</definedName>
    <definedName name="_xlnm.Print_Area" localSheetId="33">'33'!$A$1:$C$32</definedName>
    <definedName name="_xlnm.Print_Area" localSheetId="34">'34'!$A$1:$F$33</definedName>
    <definedName name="_xlnm.Print_Area" localSheetId="35">'35'!$A$1:$G$23</definedName>
    <definedName name="_xlnm.Print_Area" localSheetId="36">'36'!$A$1:$D$24</definedName>
    <definedName name="_xlnm.Print_Area" localSheetId="37">'37'!$A$1:$C$24</definedName>
    <definedName name="_xlnm.Print_Area" localSheetId="38">'38'!$A$1:$C$29</definedName>
    <definedName name="_xlnm.Print_Area" localSheetId="39">'39'!$A$1:$H$48</definedName>
    <definedName name="_xlnm.Print_Area" localSheetId="4">'4'!$A$1:$G$43</definedName>
    <definedName name="_xlnm.Print_Area" localSheetId="40">'40'!$A$1:$B$44</definedName>
    <definedName name="_xlnm.Print_Area" localSheetId="41">'41'!$A$1:$F$52</definedName>
    <definedName name="_xlnm.Print_Area" localSheetId="42">'42'!$A$1:$E$22</definedName>
    <definedName name="_xlnm.Print_Area" localSheetId="43">'43'!$A$1:$I$39</definedName>
    <definedName name="_xlnm.Print_Area" localSheetId="44">'44'!$A$1:$C$45</definedName>
    <definedName name="_xlnm.Print_Area" localSheetId="5">'5'!$A$1:$E$73</definedName>
    <definedName name="_xlnm.Print_Area" localSheetId="6">'6'!$A$1:$E$17</definedName>
    <definedName name="_xlnm.Print_Area" localSheetId="7">'7'!$A$1:$F$44</definedName>
    <definedName name="_xlnm.Print_Area" localSheetId="8">'8'!$A$1:$J$41</definedName>
    <definedName name="_xlnm.Print_Area" localSheetId="9">'9'!$A$1:$D$26</definedName>
    <definedName name="_xlnm.Print_Area" localSheetId="0">Index!$A$1:$A$51</definedName>
    <definedName name="VaR_6mdr">'[3]EU MR3'!$P$2:$P$124</definedName>
    <definedName name="x" localSheetId="41">'41'!$A$2:$G$52</definedName>
    <definedName name="y" localSheetId="42">'42'!$A$2:$E$21</definedName>
    <definedName name="z" localSheetId="43">'43'!$A$2:$C$39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86" l="1"/>
  <c r="F28" i="86"/>
  <c r="F18" i="86"/>
  <c r="H18" i="86"/>
  <c r="E5" i="83" l="1"/>
  <c r="E7" i="83" s="1"/>
  <c r="E14" i="83" s="1"/>
  <c r="C5" i="83" l="1"/>
  <c r="C14" i="83"/>
  <c r="C26" i="82" l="1"/>
  <c r="H26" i="82" l="1"/>
  <c r="C9" i="3" l="1"/>
</calcChain>
</file>

<file path=xl/sharedStrings.xml><?xml version="1.0" encoding="utf-8"?>
<sst xmlns="http://schemas.openxmlformats.org/spreadsheetml/2006/main" count="2537" uniqueCount="1250">
  <si>
    <t xml:space="preserve">Transitional own funds </t>
  </si>
  <si>
    <t>Common Equity Tier 1 capital: instruments and reserves</t>
  </si>
  <si>
    <t>(C) 
AMOUNTS SUBJECT TO PRE-REGULATION (EU) No 575/2013 TREATMENT OR PRESCRIBED RESIDUAL AMOUNT OF REGULATION (EU) 575/2013</t>
  </si>
  <si>
    <t>Capital instruments and the related share premium accounts</t>
  </si>
  <si>
    <t>of which: Instrument type 1</t>
  </si>
  <si>
    <t>of which: Instrument type 2</t>
  </si>
  <si>
    <t>of which: Instrument type 3</t>
  </si>
  <si>
    <t>Retained earnings</t>
  </si>
  <si>
    <t>Accumulated other comprehensive income (and any other reserves)</t>
  </si>
  <si>
    <t>Funds for general banking risk</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</si>
  <si>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</si>
  <si>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</si>
  <si>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</si>
  <si>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</si>
  <si>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</si>
  <si>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</si>
  <si>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</si>
  <si>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</si>
  <si>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</si>
  <si>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</si>
  <si>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</si>
  <si>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</si>
  <si>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</si>
  <si>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</si>
  <si>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</si>
  <si>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</si>
  <si>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</si>
  <si>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</si>
  <si>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</si>
  <si>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</si>
  <si>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</si>
  <si>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</si>
  <si>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Deferred tax assets arising from temporary difference (amount above 10 % threshold , net of related tax liability where the conditions in Article 38  (3) are met) (negative amount)</t>
  </si>
  <si>
    <t>Amount exceeding the 15%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</si>
  <si>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</si>
  <si>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t>
  </si>
  <si>
    <t>Losses for the current financial year (negative amount)</t>
  </si>
  <si>
    <t>Foreseeable tax charges relating to CET1 items (negative amount)</t>
  </si>
  <si>
    <t>Regulatory adjustments applied to Common Equity Tier 1 in respect of amounts subject to pre-CRR treatment</t>
  </si>
  <si>
    <t>Regulatory adjustments relating to unrealised gains and losses pursuant to Articles 467 and 468</t>
  </si>
  <si>
    <t>Amount to be deducted from or added to Common Equity Tier 1 capital with regard to additional filters and deductions required pre CRR</t>
  </si>
  <si>
    <t>Qualifying AT1 deductions that exceeds the AT1 capital of the institution (negative amount)</t>
  </si>
  <si>
    <t>Total regulatory adjustments to Common Equity Tier 1 (CET1)</t>
  </si>
  <si>
    <t>Common Equity Tier 1  (CET1) capital</t>
  </si>
  <si>
    <t>Additional Tier 1 (AT1) capital: instruments</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</si>
  <si>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</si>
  <si>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</si>
  <si>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</si>
  <si>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</si>
  <si>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</si>
  <si>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</si>
  <si>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</si>
  <si>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</si>
  <si>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</si>
  <si>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</si>
  <si>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</si>
  <si>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</si>
  <si>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</si>
  <si>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Residual amounts deducted from Additional Tier 1 capital with regard to deduction from Tier 2 capital during the transitional period pursuant to article 475 of Regulation (EU) No 575/2013</t>
  </si>
  <si>
    <t>Amounts to be deducted from added to Additional Tier 1 capital with regard to additional filters and deductions required pre- CRR</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</si>
  <si>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</si>
  <si>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</si>
  <si>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</si>
  <si>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</si>
  <si>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</si>
  <si>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</si>
  <si>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</si>
  <si>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</si>
  <si>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</si>
  <si>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</si>
  <si>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</si>
  <si>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</si>
  <si>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</si>
  <si>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Of which new holdings not subject to transitional arrangements</t>
  </si>
  <si>
    <t>Of which holdings existing befor 1 January 2013 and subject to transitional arrangements</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</si>
  <si>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</si>
  <si>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</si>
  <si>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</si>
  <si>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Residual amounts deducted from Tier 2 capital with regard to deduction from Additional Tier 1 capital during the transitional period pursuant to article 475 of Regulation (EU) No 575/2013</t>
  </si>
  <si>
    <t>Amounts to be deducted from or added to Tier 2 capital with regard to additional filters and deductions required pre- CRR</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</si>
  <si>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</si>
  <si>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</si>
  <si>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</si>
  <si>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</si>
  <si>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Of which:… items not deducted from CET1 (Regulation (EU) No 575/2013 residual amounts) (items to be detailed line by line, e.g. Deferred tax assets that rely on future profitability net of related tax liability, indirect holdings of own CET1, etc)</t>
  </si>
  <si>
    <t>Of which:…items not deducted from AT1 items (Regulation (EU) No 575/2013 residual amounts) (items to be detailed line by line, e.g. Reciprocal cross holdings in T2 instruments, direct holdings of non-significant investments in the capital of other financial sector entities, etc.)</t>
  </si>
  <si>
    <t>Items not deducted from T2 items (Regulation (EU) No 575/2013 residual amounts) (items to be detailed line by line, e.g. Indirect holdings of own T2 instruments, indirect holdings of non-significant investments in the capital of other financial sector entities, indirect holdings of significant investments in the capital of other financial sector entities etc)</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</si>
  <si>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</si>
  <si>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</si>
  <si>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</si>
  <si>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</si>
  <si>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</si>
  <si>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</si>
  <si>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n/a</t>
  </si>
  <si>
    <t>of which: capital conservation buffer requirement</t>
  </si>
  <si>
    <t>of which: countercyclical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</si>
  <si>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</si>
  <si>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</si>
  <si>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</si>
  <si>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</si>
  <si>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</si>
  <si>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</si>
  <si>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</si>
  <si>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 threshold , net of related tax liability where the conditions in Article 38  (3)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</si>
  <si>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</si>
  <si>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</si>
  <si>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</si>
  <si>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</si>
  <si>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</si>
  <si>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</si>
  <si>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 xml:space="preserve"> - Current cap on CET1 instruments subject to phase-out arrangements</t>
  </si>
  <si>
    <t xml:space="preserve"> - Amount excluded from CET1 due to cap (excess over cap after redemptions and maturities)</t>
  </si>
  <si>
    <t xml:space="preserve"> - Current cap on AT1 instruments subject to phase-out arrangements</t>
  </si>
  <si>
    <t xml:space="preserve"> - Amount excluded from AT1 due to cap (excess over cap after redemptions and maturities)</t>
  </si>
  <si>
    <t xml:space="preserve"> - Current cap on T2 instruments subject to phase-out arrangements</t>
  </si>
  <si>
    <t xml:space="preserve"> - Amount excluded from T2 due to cap (excess over cap after redemptions and maturities)</t>
  </si>
  <si>
    <t>Credit risk (excluding CCR)</t>
  </si>
  <si>
    <t>Of which the standardised approach</t>
  </si>
  <si>
    <t>Of which the foundation IRB (FIRB) approach</t>
  </si>
  <si>
    <t>Of which the advanced IRB (AIRB) approach</t>
  </si>
  <si>
    <t>Of which equity IRB under the simple risk-weighted approach or the IMA</t>
  </si>
  <si>
    <t>CCR</t>
  </si>
  <si>
    <t>Of which mark to market</t>
  </si>
  <si>
    <t>Of which original exposure</t>
  </si>
  <si>
    <t>Of which internal model method (IMM)</t>
  </si>
  <si>
    <t>Of which risk exposure amount for contributions to the default fund of a CCP</t>
  </si>
  <si>
    <t>Of which CVA</t>
  </si>
  <si>
    <t>Settlement risk</t>
  </si>
  <si>
    <t>Securitisation exposures in the banking book (after the cap)</t>
  </si>
  <si>
    <t>Of which IRB approach</t>
  </si>
  <si>
    <t>Of which IRB supervisory formula approach (SFA)</t>
  </si>
  <si>
    <t>Of which internal assessment approach (IAA)</t>
  </si>
  <si>
    <t>Of which standardised approach</t>
  </si>
  <si>
    <t>Market risk</t>
  </si>
  <si>
    <t>Of which IMA</t>
  </si>
  <si>
    <t>Large exposures</t>
  </si>
  <si>
    <t>RWAs</t>
  </si>
  <si>
    <t>Minimum capital requirements</t>
  </si>
  <si>
    <t>Operational risk</t>
  </si>
  <si>
    <t>Of which basic indicator approach</t>
  </si>
  <si>
    <t>Of which advanced measurement approach</t>
  </si>
  <si>
    <t>Amounts below the thresholds for deduction (subject to 250% risk weight)</t>
  </si>
  <si>
    <t>Floor adjustment</t>
  </si>
  <si>
    <t>Total</t>
  </si>
  <si>
    <t xml:space="preserve">CRR leverage ratio </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</si>
  <si>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</si>
  <si>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</si>
  <si>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</si>
  <si>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</si>
  <si>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</si>
  <si>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</si>
  <si>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</si>
  <si>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</si>
  <si>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</si>
  <si>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</si>
  <si>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</si>
  <si>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</si>
  <si>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</si>
  <si>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(lines 1 and 2)</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</si>
  <si>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</si>
  <si>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</si>
  <si>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</si>
  <si>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</si>
  <si>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</si>
  <si>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</si>
  <si>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</si>
  <si>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</si>
  <si>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</si>
  <si>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</si>
  <si>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</si>
  <si>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</si>
  <si>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</si>
  <si>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</si>
  <si>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</si>
  <si>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 (lines 12 to 15a)</t>
  </si>
  <si>
    <t>Other off-balance sheet exposures</t>
  </si>
  <si>
    <t>Off-balance sheet exposures at gross notional amount</t>
  </si>
  <si>
    <t>(Adjustments for conversion to credit equivalent amounts)</t>
  </si>
  <si>
    <t>Other off-balance sheet exposures (lines 17 to 18)</t>
  </si>
  <si>
    <t>Exempted exposures in accordance with CRR Article 429 (7) and (14) (on and off balance sheet)</t>
  </si>
  <si>
    <t xml:space="preserve">(Exemption of intragroup exposures (solo basis) in accordance with Article 429(7) of Regulation (EU) No 575/2013 (on and off balance sheet)) </t>
  </si>
  <si>
    <t>(Exposures exempted in accordance with Article 429 (14) of Regulation (EU) No 575/2013 (on and off balance sheet))</t>
  </si>
  <si>
    <t>Capital and total exposures</t>
  </si>
  <si>
    <t>Tier 1 capital</t>
  </si>
  <si>
    <t>Total leverage ratio exposures (lines 3, 11, 16, 19, EU-19a and EU-19b)</t>
  </si>
  <si>
    <t>Leverage ratio</t>
  </si>
  <si>
    <t>Choice on transitional arrangements for the definition of the capital measure</t>
  </si>
  <si>
    <t>transitional</t>
  </si>
  <si>
    <t>Amount of derecognised fiduciary items in accordance with Article 429(11) of Regulation (EU) NO 575/2013</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</si>
  <si>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</si>
  <si>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</si>
  <si>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</si>
  <si>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</si>
  <si>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</si>
  <si>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</si>
  <si>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</si>
  <si>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</si>
  <si>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t>
  </si>
  <si>
    <t xml:space="preserve">  Exposures in default</t>
  </si>
  <si>
    <t xml:space="preserve">  Other exposures (eg equity, securitisations, and other non-credit obligation assets)</t>
  </si>
  <si>
    <t>Scope of application:</t>
  </si>
  <si>
    <t>Purpose:</t>
  </si>
  <si>
    <t>Content:</t>
  </si>
  <si>
    <t>Frequency:</t>
  </si>
  <si>
    <t>Format:</t>
  </si>
  <si>
    <t xml:space="preserve"> </t>
  </si>
  <si>
    <t>Annual</t>
  </si>
  <si>
    <t>Flexible</t>
  </si>
  <si>
    <t>Columns (a) and (b) enable users to identify the differences between the scope of accounting consolidation and the scope of regulatory consolidation that applies for the purpose of providing the information required in Part Eight of the CRR. Columns (c) to (g) break down how the amounts disclosed in column (b)—which correspond to the amounts reported in institutions’ financial statements (rows) once the regulatory scope of consolidation is applied—are to be allocated to the different risk frameworks laid out in Part Three of the CRR. The sum of amounts disclosed in columns (c) to (g) may not equal the amounts disclosed in column (b), as some items may be subject to capital requirements for more than one risk framework listed in Part Three of said regulation.</t>
  </si>
  <si>
    <t>The template applies to all institutions included in paragraph 7 of these guidelines. For institutions that are not required to publish consolidated financial statements, only columns (b) to (g) should be disclosed.</t>
  </si>
  <si>
    <t>Carrying values. In this template, carrying values are the values reported in financial statements.</t>
  </si>
  <si>
    <t>Flexible, although the row structure should align with the presentation of the institution’s balance sheet in its latest annual financial statements.</t>
  </si>
  <si>
    <t>Institutions should notably supplement Template EU LI1 with the qualitative information specified in table LIA. Institutions are expected to provide qualitative explanations on assets and liabilities that are subject to capital requirements for more than one risk framework listed in Part Three of the CRR.</t>
  </si>
  <si>
    <t>Accompanying narrative:</t>
  </si>
  <si>
    <t>Carrying values of items</t>
  </si>
  <si>
    <t>Assets</t>
  </si>
  <si>
    <t>Provide information on the main sources of differences (other than those due to different scopes of consolidation, which are shown in Template EU LI1) between the financial statements’ carrying value amounts and the exposure amounts used for regulatory purposes.</t>
  </si>
  <si>
    <t>The template applies to all institutions included in paragraph 7 of these guidelines.</t>
  </si>
  <si>
    <t>Carrying values. In this template, carrying values correspond to values reported in financial statements according to the scope of regulatory consolidation (rows 1 to 3) established following the regulatory consolidation requirements in Part One, Title II, Section 2 and Section 3 of the CRR and amounts considered for regulatory exposure purposes (row 10).</t>
  </si>
  <si>
    <t>Flexible. Rows 1 to 4 are fixed and should be disclosed by all institutions. The other headings shown below are provided for illustrative purposes only and should be adapted by each institution to describe the most meaningful drivers for differences between its financial statements’ carrying values under the regulatory scope of application and the exposure amounts considered for regulatory purposes.</t>
  </si>
  <si>
    <t>See Template EU LIA</t>
  </si>
  <si>
    <t>Credit risk framework</t>
  </si>
  <si>
    <t>CCR framework</t>
  </si>
  <si>
    <t>Securitisation framework</t>
  </si>
  <si>
    <t>Market risk framework</t>
  </si>
  <si>
    <t>Items subject to</t>
  </si>
  <si>
    <t>Assets carrying value amount under the scope of regulatory consolidation (as per template EU LI1)</t>
  </si>
  <si>
    <t>Liabilities carrying value amount under the regulatory scope of consolidation (as per template EU LI1)</t>
  </si>
  <si>
    <t>Total net amount under the regulatory scope of consolidation</t>
  </si>
  <si>
    <t>Off-balance-sheet amounts</t>
  </si>
  <si>
    <t>Differences due to consideration of provisions</t>
  </si>
  <si>
    <t>Differences due to prudential filters</t>
  </si>
  <si>
    <t>Exposure amounts considered for regulatory purposes</t>
  </si>
  <si>
    <t>Deducted</t>
  </si>
  <si>
    <t>Provide quantitative disclosures of institutions’ specialised lending and equity exposures using the simple risk-weighted approach.</t>
  </si>
  <si>
    <t>The template applies to all institutions included in paragraph 7 of these guidelines using one of the approaches included in the template in accordance with Article 153(5) or Article 155(2) of the CRR.</t>
  </si>
  <si>
    <t>Carrying values, exposure amounts, RWAs and capital requirements.</t>
  </si>
  <si>
    <t>Semi-Annual</t>
  </si>
  <si>
    <t>Institutions are expected to supplement the template with a narrative commentary.</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</si>
  <si>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</si>
  <si>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</si>
  <si>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</si>
  <si>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</si>
  <si>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</si>
  <si>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</si>
  <si>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</si>
  <si>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</si>
  <si>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</si>
  <si>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</si>
  <si>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</si>
  <si>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</si>
  <si>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</si>
  <si>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</si>
  <si>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</si>
  <si>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Liabilities</t>
  </si>
  <si>
    <t>Equities under the simple risk-weighted approach</t>
  </si>
  <si>
    <t>Capital requirements</t>
  </si>
  <si>
    <t>Exchange-traded equity exposures</t>
  </si>
  <si>
    <t>Private equity exposures</t>
  </si>
  <si>
    <t>Other equity exposures</t>
  </si>
  <si>
    <t>Provide users with information regarding the impact on RWAs in terms of the authorisation granted to institutions to not deduct their holdings of own funds instruments of an insurance undertaking, a re-insurance undertaking or an insurance holding company in which institutions have a significant investment.</t>
  </si>
  <si>
    <t>The template applies to all institutions included in paragraph 7 of these guidelines that are required or permitted by their competent authorities to apply method 1, 2 or 3 of Annex I in Directive 2002/87/EC and permitted (in accordance with Article 49(1) of the CRR) to not deduct their holdings of own funds instruments of an insurance undertaking, a re-insurance undertaking or an insurance holding company for the purpose of calculating their capital requirements on an individual, subconsolidated and consolidated basis.</t>
  </si>
  <si>
    <t>Carrying amount and risk-weighted exposures.</t>
  </si>
  <si>
    <t>Institutions should disclose any relevant information regarding the incidence of the use of treatment allowed by Article 49(1) of the CRR on their RWAs and the changes of this incidence over time.</t>
  </si>
  <si>
    <t>Value</t>
  </si>
  <si>
    <t>Holdings of own funds instruments of a financial sector entity where the institution has a significant investment not deducted from own funds (before risk-weighting)</t>
  </si>
  <si>
    <t>Total RWAs</t>
  </si>
  <si>
    <t>Provide the total and the average amount of net exposures over the period by exposure class.</t>
  </si>
  <si>
    <t>Net values of on-balance-sheet and off-balance-sheet exposures (corresponding to the accounting values reported in financial statements but according to the scope of regulatory consolidation as per Part One, Title II, Chapter 2 of the CRR).</t>
  </si>
  <si>
    <t>Flexible in the rows. The columns cannot be altered. The rows should reflect (at a minimum) the material exposure classes, taking the definition of exposure classes as given in Articles 112 and 147 of the CRR.</t>
  </si>
  <si>
    <t>Institutions are expected to explain the drivers of any significant changes in the amounts from the previous reporting period.</t>
  </si>
  <si>
    <t>Central governments or central banks</t>
  </si>
  <si>
    <t>Institutions</t>
  </si>
  <si>
    <t>Corporates</t>
  </si>
  <si>
    <t>Of which: Specialised lending</t>
  </si>
  <si>
    <t>Of which: SMEs</t>
  </si>
  <si>
    <t>Net value of exposures at the end of the period</t>
  </si>
  <si>
    <t>Average net exposures over the period</t>
  </si>
  <si>
    <t>Retail</t>
  </si>
  <si>
    <t>Secured by real estate property</t>
  </si>
  <si>
    <t>SMEs</t>
  </si>
  <si>
    <t>Non-SMEs</t>
  </si>
  <si>
    <t>Qualifying revolving</t>
  </si>
  <si>
    <t>Other retail</t>
  </si>
  <si>
    <t>Equity</t>
  </si>
  <si>
    <t>Total IRB approach</t>
  </si>
  <si>
    <t>Regional governments or local authorities</t>
  </si>
  <si>
    <t>Public sector entities</t>
  </si>
  <si>
    <t>Multilateral development banks</t>
  </si>
  <si>
    <t>International organisations</t>
  </si>
  <si>
    <t>Secured by mortgages on immovable property</t>
  </si>
  <si>
    <t>Exposures in default</t>
  </si>
  <si>
    <t>Items associated with particularly high risk</t>
  </si>
  <si>
    <t>Covered bonds</t>
  </si>
  <si>
    <t>Claims on institutions and corporates with a short-term credit assessment</t>
  </si>
  <si>
    <t>Collective investments undertakings</t>
  </si>
  <si>
    <t>Equity exposures</t>
  </si>
  <si>
    <t>Other exposures</t>
  </si>
  <si>
    <t>Total standardised approach</t>
  </si>
  <si>
    <t>Provide a breakdown of exposures by geographical areas and exposure classes.</t>
  </si>
  <si>
    <t>Flexible. The columns should provide the significant geographical areas in which institutions have material exposure classes. The rows should (at a minimum) reflect the material exposure classes, taking the definition of exposure classes under Articles 112 and 147 of the CRR. They can be supplemented to provide further details as appropriate.</t>
  </si>
  <si>
    <t>Institutions are expected to explain the drivers of any significant changes in the amounts from the previous reporting period. When materiality of geographical areas or countries is determined using a materiality threshold, that threshold should be disclosed, as well as the list of immaterial countries included in the columns ‘other geographical areas’ and ‘other countries’.</t>
  </si>
  <si>
    <t>Net value</t>
  </si>
  <si>
    <t>Other geograpichal areas</t>
  </si>
  <si>
    <t>Provide a breakdown of exposures by industry or counterparty types and exposure classes.</t>
  </si>
  <si>
    <t>Net values of on-balance-sheet and off-balance-sheet exposures (corresponding to the accounting values reported in financial statements but according to the scope of regulatory consolidation as per Part One, Title II, Chapter 2 of the CRR). The counterparty sector allocation is based exclusively on the nature of the immediate counterparty. The classification of the exposures incurred jointly by more than one obligor should be done on the basis of the characteristics of the obligor that was the more relevant, or determinant, for the institution to grant the exposure.</t>
  </si>
  <si>
    <t>Flexible. The columns should provide the material industry sectors or counterparty types to which institutions have exposures. Materiality should be assessed based on the EBA Guidelines 2014/14, and immaterial industry sectors or counterparty types can be aggregated under a column ‘other’. The rows should (at a minimum) reflect the material exposure classes (taking the definition of exposure classes under Articles 112 and 147) and can be supplemented to provide further details as appropriate.</t>
  </si>
  <si>
    <t>Net values of on-balance-sheet exposures (corresponding to the accounting values reported in financial statements but according to the scope of regulatory consolidation in Part One, Title II, Chapter 2 of the CRR).</t>
  </si>
  <si>
    <t>Flexible. The rows should, at a minimum, reflect the material exposure classes (taking the definition of exposure classes under Articles 112 and 147 of the CRR).</t>
  </si>
  <si>
    <t>Net exposure value</t>
  </si>
  <si>
    <t>On demand</t>
  </si>
  <si>
    <t>&lt;= 1 years</t>
  </si>
  <si>
    <t>&gt; 1 year &lt;= 5 years</t>
  </si>
  <si>
    <t>&gt; 5 years</t>
  </si>
  <si>
    <t>No stated maturity</t>
  </si>
  <si>
    <t>Provide a comprehensive picture of the credit quality of an institution’s on-balance-sheet and off-balance-sheet exposures.</t>
  </si>
  <si>
    <t>Net values (corresponding to the accounting values reported in financial statements but according to the scope of regulatory consolidation as per Part One, Title II, Chapter 2 of the CRR).</t>
  </si>
  <si>
    <t>Semi-annual</t>
  </si>
  <si>
    <t>Fixed. The rows should, at a minimum, reflect the material exposure classes (taking the definition of exposure classes under Articles 112 and 147 of the CRR).</t>
  </si>
  <si>
    <t>Gross carrying values of</t>
  </si>
  <si>
    <t>Defaulted exposures</t>
  </si>
  <si>
    <t>Non-defaulted exposures</t>
  </si>
  <si>
    <t>Specific credit risk adjustment</t>
  </si>
  <si>
    <t>General credit risk adjustment</t>
  </si>
  <si>
    <t>Accumulated write-offs</t>
  </si>
  <si>
    <t>Credit risk adjustment charges of the period</t>
  </si>
  <si>
    <t>Net values</t>
  </si>
  <si>
    <t>Of which: Loans</t>
  </si>
  <si>
    <t>Of which: Off-balance-sheet exposures</t>
  </si>
  <si>
    <t>Provide a comprehensive picture of the credit quality of an institution’s on-balance-sheet and off-balance0sheet exposures by industry or counterparty types.</t>
  </si>
  <si>
    <t>Net values (corresponding to the accounting values reported in financial statements but according to the scope of regulatory consolidation as per Part One, Title II, Chapter 2 of the CRR) of total exposures under the standardised approach and the IRB approach altogether.</t>
  </si>
  <si>
    <t>Fixed. The row breakdown is flexible and should be consistent with the breakdown used in Template EU CRB-D, but the column breakdown is fixed.</t>
  </si>
  <si>
    <t>Provide a comprehensive picture of the credit quality of an institution’s on-balance-sheet and off-balance-sheet exposures by geography.</t>
  </si>
  <si>
    <t>Net values (corresponding to the accounting values reported in financial statements but according to the scope of regulatory consolidation as per Part One, Title II, Chapter 2 of the CRR) of total exposures under the standardised approach and the IRB approach altogether broken down by significant geographical areas and jurisdictions in which institutions have exposures.</t>
  </si>
  <si>
    <t>Fixed. The breakdown by geographical areas and jurisdictions is flexible and should be consistent with the breakdown used in Template EU CRB-C, but the column breakdown is fixed.</t>
  </si>
  <si>
    <t>Institutions are expected to explain the drivers of any significant changes in the amounts from the previous reporting period. When materiality of geographical areas or countries is determined using a materiality threshold, that threshold should be disclosed, as well as the list of immaterial countries included in the ‘other geographical areas’ and ‘other countries’ columns.</t>
  </si>
  <si>
    <t>Other geographical areas</t>
  </si>
  <si>
    <t>Provide an ageing analysis of accounting on-balance-sheet past-due exposures regardless of their impairment status.</t>
  </si>
  <si>
    <t>Gross carrying values (corresponding to the accounting values before impairment and provisions but after the write-off reported in financial statements according to the scope of regulatory consolidation as per Part One, Title II, Chapter 2 of the CRR).</t>
  </si>
  <si>
    <t>Fixed. Minimum past-due bands can be supplemented by additional past-due bands to better reflect the ageing of past-due exposures in an institution’s portfolio.</t>
  </si>
  <si>
    <t>Gross carrying values</t>
  </si>
  <si>
    <t>≤ 30 days</t>
  </si>
  <si>
    <t>&gt; 30 days ≤ 60 days</t>
  </si>
  <si>
    <t>&gt; 60 days ≤ 90 days</t>
  </si>
  <si>
    <t>&gt; 90 days ≤ 180 days</t>
  </si>
  <si>
    <t>&gt; 180 days ≤ 1 year</t>
  </si>
  <si>
    <t>&gt; 1 year</t>
  </si>
  <si>
    <t>Loans</t>
  </si>
  <si>
    <t>Debt securities</t>
  </si>
  <si>
    <t>Total exposures</t>
  </si>
  <si>
    <t>Provide an overview of non-performing and forborne exposures as per the Commission Implementing Regulation (EU) No 680/2014.</t>
  </si>
  <si>
    <t>Gross carrying values (corresponding to the accounting values before impairment, provisions and accumulated negative fair value adjustments due to credit risk reported in financial statements but according to the scope of regulatory consolidation as per Part One, Title II, Chapter 2 of the CRR). When the amount of accumulated impairment and provisions and negative fair value adjustments due to credit risk is materially different from the amount of specific and general credit risk adjustments disclosed in Templates EU CR1-A to D, institutions should separately disclose the amount of accumulated negative changes in fair value due to credit risk.</t>
  </si>
  <si>
    <t>Institutions are expected to explain the drivers of any significant changes in the amounts from the previous reporting period and explain the differences between the amounts of non-performing, impaired and defaulted exposures.</t>
  </si>
  <si>
    <t>Gross carrying amount of performing and non-performing exposures</t>
  </si>
  <si>
    <t>Of which performing but past due &gt; 30 days and &lt;= 90 days</t>
  </si>
  <si>
    <t>Of which performing forborne</t>
  </si>
  <si>
    <t>Of which non-performing</t>
  </si>
  <si>
    <t>Of which defaulted</t>
  </si>
  <si>
    <t>Of which impaired</t>
  </si>
  <si>
    <t>Of which forborne</t>
  </si>
  <si>
    <t>Loans and advances</t>
  </si>
  <si>
    <t>Off-balance-sheet exposures</t>
  </si>
  <si>
    <t>Accumulated impairment and provisions and negative fair value adjustments due to credit risk</t>
  </si>
  <si>
    <t>Collaterals and financial guarantees received</t>
  </si>
  <si>
    <t>On non-performing exposures</t>
  </si>
  <si>
    <t>Of which forborne exposures</t>
  </si>
  <si>
    <t>On performing exposures</t>
  </si>
  <si>
    <t>Provide an overview of total RWA forming the denominator of the risk-based capital requirements calculated in accordance with Article 92 of the CRR. Further breakdowns of RWAs are presented in subsequent parts of these guidelines.</t>
  </si>
  <si>
    <t>RWAs and minimum capital requirements under Part Three, Title I, Chapter 1 of the CRR.</t>
  </si>
  <si>
    <t>Quarterly</t>
  </si>
  <si>
    <t>Fixed</t>
  </si>
  <si>
    <t>Institutions are expected to identify and explain the drivers behind differences in reporting periods T and T-1 where these differences are significant. When minimum capital requirements in the application of Article 92 in the CRR do not correspond to 8% of RWAs in column (a), institutions should explain the adjustments made.</t>
  </si>
  <si>
    <t>Identify the changes in an institution’s stock of general and specific credit risk adjustments held against loans and debt securities that are defaulted or impaired.</t>
  </si>
  <si>
    <t>Accumulated amounts of specific and general credit risk adjustments for impaired and defaulted loans and debt securities (general credit risk adjustments may be related to non-defaulted or non-impaired loans and debt securities).</t>
  </si>
  <si>
    <t>Fixed. The columns cannot be altered. Institutions may add additional rows.</t>
  </si>
  <si>
    <t>Institutions should describe the type of specific and general credit risk adjustments included in the template and are expected to explain the drivers of any significant changes in the amounts.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</si>
  <si>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</si>
  <si>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</si>
  <si>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</si>
  <si>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</si>
  <si>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</si>
  <si>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</si>
  <si>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</si>
  <si>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</si>
  <si>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</si>
  <si>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</si>
  <si>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</si>
  <si>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</si>
  <si>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Identify the changes in an institution’s stock of defaulted loans and debt securities.</t>
  </si>
  <si>
    <t xml:space="preserve">Fixed. </t>
  </si>
  <si>
    <t>Banks are expected to explain the drivers of any significant changes in the amounts.</t>
  </si>
  <si>
    <t>Gross carrying value defaulted exposures</t>
  </si>
  <si>
    <t>Loans and debt securities that have defaulted or impaired since the last reporting period</t>
  </si>
  <si>
    <t>Returned to non-defaulted status</t>
  </si>
  <si>
    <t>Amounts written off</t>
  </si>
  <si>
    <t>Other changes</t>
  </si>
  <si>
    <t>Disclose the extent of the use of CRM techniques.</t>
  </si>
  <si>
    <t>Carrying values. Institutions should include all collateral, financial guarantees and credit derivatives used as credit risk mitigants for all secured exposures, irrespective of whether the standardised approach or the IRB approach is used for RWA calculation. Any secured exposures by collateral, financial guarantees or credit derivatives (eligible or not eligible as CRM techniques under Part Three, Title II, Chapter 4 of the CRR) used to reduce capital requirements should be disclosed.</t>
  </si>
  <si>
    <t>Fixed. Where institutions are unable to categorise exposures secured by collateral, financial guarantees or credit derivatives into loans and debt securities, they can either (i) merge two corresponding cells, or (ii) divide the amount by the pro rata weight of gross carrying values. They should explain which method they have used.</t>
  </si>
  <si>
    <t>Institutions are expected to supplement the template with a narrative commentary to explain any significant changes over the reporting period and the key drivers of such changes.</t>
  </si>
  <si>
    <t>Exposures unsecured – Carrying amount</t>
  </si>
  <si>
    <t>Exposures secured by collateral</t>
  </si>
  <si>
    <t>Exposures secured by financial guarantees</t>
  </si>
  <si>
    <t>Exposures secured by credit derivatives</t>
  </si>
  <si>
    <t>Total loans</t>
  </si>
  <si>
    <t>Total debt securities</t>
  </si>
  <si>
    <t>Illustrate the effect of all CRM techniques applied in accordance with Part Three, Title II, Chapter 4 of the CRR, including the financial collateral simple method and the financial collateral comprehensive method in the application of Article 221 and Article 22 of the same regulation on standardised approach capital requirements’ calculations. RWA density provides a synthetic metric on the riskiness of each portfolio.</t>
  </si>
  <si>
    <t>Regulatory exposure amounts</t>
  </si>
  <si>
    <t>Fixed. (The columns cannot be altered. The rows reflect the exposure classes in Article 112 of the CRR.)</t>
  </si>
  <si>
    <t>Institutions are expected to supplement the template with a narrative commentary to explain any significant change over the reporting period and the key drivers of such changes.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</si>
  <si>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</si>
  <si>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</si>
  <si>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</si>
  <si>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</si>
  <si>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</si>
  <si>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</si>
  <si>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</si>
  <si>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</si>
  <si>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</si>
  <si>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Regulatory exposure values broken down by risk weights. Institutions should disclose exposures post conversion factor and post risk mitigation techniques. The risk weight used for the breakdown corresponds to the different credit quality steps applicable in accordance with Article 113 to Article 134 in Part Three, Title II, Chapter 2 of the CRR.</t>
  </si>
  <si>
    <t>Of which unrated</t>
  </si>
  <si>
    <t xml:space="preserve">Others </t>
  </si>
  <si>
    <t>Provide main parameters used for the calculation of capital requirements for IRB models. This disclosure requirement aims at showing the exposure classes according to PD grades to allow for an assessment of the credit quality of the portfolio. The purpose of disclosing these parameters is to enhance the transparency of institutions’ RWA calculations and the reliability of regulatory measures.</t>
  </si>
  <si>
    <t>The template applies to institutions included in paragraph 7 of these guidelines using either the FIRB approach or the AIRB approach for some or all of their exposures in accordance with Part Three, Title II, Chapter 3 of the CRR. Where an institution makes use of both the FIRB approach and the AIRB approach, it should disclose one template for each approach used.</t>
  </si>
  <si>
    <t>Scope og application:</t>
  </si>
  <si>
    <t>Columns (a) and (b) are based on exposure values before CCF and CRM and columns (c) to (l) are regulatory values either determined by institutions or specified in the aforementioned chapter. All values in Template EU CR6 are based on the scope of regulatory consolidation as defined in Part One, Title II, Chapter 2 of the CRR.</t>
  </si>
  <si>
    <t>Fixed. The columns, their contents and the PD scale in the rows cannot be altered, although the PD master scale in the template is the minimum granularity that an institution should provide (an institution can decide to expand the breakdown in the PD master scale).</t>
  </si>
  <si>
    <t>Institutions are expected to supplement the template with a narrative to explain the effect of credit derivatives on RWAs.</t>
  </si>
  <si>
    <t>PD scale</t>
  </si>
  <si>
    <t>Original on-balance-sheet gross exposures</t>
  </si>
  <si>
    <t>Off-balance-sheet
exposures
pre-CCF</t>
  </si>
  <si>
    <t>EAD post CRM and post CCF</t>
  </si>
  <si>
    <t>Number of obligors</t>
  </si>
  <si>
    <t>Average maturity</t>
  </si>
  <si>
    <t>EL</t>
  </si>
  <si>
    <t>Value adjustments and provisions</t>
  </si>
  <si>
    <t>Subtotal</t>
  </si>
  <si>
    <t>Total (all portfolios)</t>
  </si>
  <si>
    <t>Illustrate the effect of credit derivatives on the IRB approach capital requirements’ calculations. The pre-credit derivative RWAs before taking account of the credit derivatives mitigation effect has been selected to assess the impact of credit derivatives on RWAs. Template EU CR7 includes the impact of credit derivatives on RWAs due to the substitution effect and incidence on PD and LGD parameters in accordance with Part Three, Title II, Chapter 4 of the CRR.</t>
  </si>
  <si>
    <t>The template applies to all institutions included in paragraph 7 of these guidelines using the AIRB approach and/or FIRB approach for some or all of their exposures.</t>
  </si>
  <si>
    <t>RWAs subject to credit risk treatment.</t>
  </si>
  <si>
    <t>Fixed. The disclosures of RWAs calculated assuming the absence of recognition of the credit derivative as a CRM technique (pre-credit derivatives RWAs) and RWAs calculated taking into account the CRM technique impact of the credit derivatives (actual RWAs) should be presented separately for the FIRB approach and the AIRB approach exposure classes.</t>
  </si>
  <si>
    <t>Institutions may supplement the template with a narrative commentary to explain the effect of credit derivatives on the institution’s RWAs.</t>
  </si>
  <si>
    <t>Pre-credit derivatives RWAs</t>
  </si>
  <si>
    <t>Actual RWAs</t>
  </si>
  <si>
    <t>Central governments and central banks</t>
  </si>
  <si>
    <t>Corporates – SMEs</t>
  </si>
  <si>
    <t>Corporates – Specialised lending</t>
  </si>
  <si>
    <t>Corporates – Other</t>
  </si>
  <si>
    <t>Retail – Secured by real estate SMEs</t>
  </si>
  <si>
    <t>Retail – Secured by real estate non-SMEs</t>
  </si>
  <si>
    <t>Retail – Qualifying revolving</t>
  </si>
  <si>
    <t>Retail – Other SMEs</t>
  </si>
  <si>
    <t>Retail – Other non-SMEs</t>
  </si>
  <si>
    <t>Equity IRB</t>
  </si>
  <si>
    <t>Other non credit obligation assets</t>
  </si>
  <si>
    <t>Present a flow statement explaining variations in the credit RWAs of exposures for which the risk-weighted amount is determined in accordance with Part Three, Title II, Chapter 3 of the CRR and the corresponding capital requirement as specified in Article 92(3)(a).</t>
  </si>
  <si>
    <t>The template applies to all institutions included in paragraph 7 of these guidelines using the AIRB approach and/or FIRB approach.</t>
  </si>
  <si>
    <t>RWAs do not include RWAs for derivative instruments, repurchase transactions, securities or commodities lending or borrowing transactions, long settlement transactions and margin lending transactions subject to Part Three, Title II, Chapter 6 of the CRR or subject to Article 92(3) point (f) of the same regulation, whose regulatory exposure value is calculated according to the methods laid down in the aforementioned chapter. Changes in RWA amounts over the reporting period for each of the key drivers should be based on an institution’s reasonable estimation of the figure.</t>
  </si>
  <si>
    <t>Fixed. Columns and rows 1 and 9 cannot be altered. Institutions may add additional rows between rows 7 and 8 to disclose additional elements that contribute significantly to RWA variations.</t>
  </si>
  <si>
    <t>RWA amounts</t>
  </si>
  <si>
    <t>RWAs as at the end of the previous reporting period</t>
  </si>
  <si>
    <t>Asset size</t>
  </si>
  <si>
    <t>Asset quality</t>
  </si>
  <si>
    <t>Model updates</t>
  </si>
  <si>
    <t>Methodology and policy</t>
  </si>
  <si>
    <t>Acquisitions and disposals</t>
  </si>
  <si>
    <t>Foreign exchange movements</t>
  </si>
  <si>
    <t>Other</t>
  </si>
  <si>
    <t>Provide backtesting data to validate the reliability of PD calculations. In particular, the template compares the PD used in IRB capital calculations with the effective default rates of institutions obligors. A minimum 5-year average annual default rate is required to compare the PD with a ‘more stable’ default rate, although an institution may use a longer historical period that is consistent with its actual risk management practices.</t>
  </si>
  <si>
    <t>Modelling parameters used in IRB calculation.</t>
  </si>
  <si>
    <t>Flexible. ‘Exposure class X’ includes separately the different exposure classes listed in Article 147 in Part Three, Title II, Chapter 3 of the CRR, with a further breakdown within the exposure class ‘corporate’ of: SMEs, specialised lending and purchased corporate receivables; and for the exposure class ‘retail’ identifying separately each of the categories of exposures to which the different correlations in Article 154(1) to (4) correspond. The equity exposures under each of the regulatory approaches in Article 155 should be disclosed separately. No breakdown by PD band is necessary for equity exposures treated under Article 155(2).</t>
  </si>
  <si>
    <t>Institutions are expected to supplement the template with a narrative commentary to explain any significant changes over the reporting period and the key drivers of such changes. Institutions may wish to supplement the template when disclosing the amount of exposures and the number of obligors whose defaulted exposures have been cured in the year.</t>
  </si>
  <si>
    <t>PD range</t>
  </si>
  <si>
    <t>External rating equivalent</t>
  </si>
  <si>
    <t>End of previous year</t>
  </si>
  <si>
    <t>Defaulted obligors in the year</t>
  </si>
  <si>
    <t>Of which new obligors</t>
  </si>
  <si>
    <t>Average historical annual default rate</t>
  </si>
  <si>
    <t>Provide a comprehensive view of the methods used to calculate CCR regulatory requirements and the main parameters used within each method.</t>
  </si>
  <si>
    <t>The template applies to all institutions included in paragraph 7 of these guidelines with instruments for which the exposure value is calculated in accordance with Part Three, Title II, Chapter 6 of the CRR.</t>
  </si>
  <si>
    <t>Regulatory exposures, RWAs and parameters used for RWA calculations for all exposures subject to the CCR framework (excluding CVA charges or exposures cleared through a CCP).</t>
  </si>
  <si>
    <t>Notional</t>
  </si>
  <si>
    <t>Replacement cost/current market value</t>
  </si>
  <si>
    <t>Potential future credit exposure</t>
  </si>
  <si>
    <t>EEPE</t>
  </si>
  <si>
    <t>Multiplier</t>
  </si>
  <si>
    <t>EAD post CRM</t>
  </si>
  <si>
    <t>Mark to market</t>
  </si>
  <si>
    <t>Original exposure</t>
  </si>
  <si>
    <t>Standardised approach</t>
  </si>
  <si>
    <t>IMM (for derivatives and SFTs)</t>
  </si>
  <si>
    <t>Of which securities financing transactions</t>
  </si>
  <si>
    <t>Of which derivatives and long settlement transactions</t>
  </si>
  <si>
    <t>Of which from contractual cross-product netting</t>
  </si>
  <si>
    <t>Financial collateral simple method (for SFTs)</t>
  </si>
  <si>
    <t>Financial collateral comprehensive method (for SFTs)</t>
  </si>
  <si>
    <t>VaR for SFTs</t>
  </si>
  <si>
    <t>Provide CVA regulatory calculations (with a breakdown by standardised and advanced approaches).</t>
  </si>
  <si>
    <t>The template applies to all institutions included in paragraph 7 of these guidelines with exposures subject to CVA capital charges in accordance with Part Three, Title VI, Article 382 in the CRR.</t>
  </si>
  <si>
    <t>RWAs and corresponding EAD.</t>
  </si>
  <si>
    <t>Fixed.</t>
  </si>
  <si>
    <t>Exposure value</t>
  </si>
  <si>
    <t>Total portfolios subject to the advanced method</t>
  </si>
  <si>
    <t>(i) VaR component (including the 3× multiplier)</t>
  </si>
  <si>
    <t>(ii) SVaR component (including the 3× multiplier)</t>
  </si>
  <si>
    <t>All portfolios subject to the standardised method</t>
  </si>
  <si>
    <t>Based on the original exposure method</t>
  </si>
  <si>
    <t>Total subject to the CVA capital charge</t>
  </si>
  <si>
    <t>Provide a comprehensive picture of the institution’s exposures to CCPs in the scope of Part Three, Title II, Chapter 6, Section 9 of the CRR. In particular, the template includes all types of exposures (due to operations, margins, and contributions to default funds) and related capital requirements.</t>
  </si>
  <si>
    <t>EAD and RWAs corresponding to exposures to CCPs.</t>
  </si>
  <si>
    <t>Fixed. Institutions are requested to provide a breakdown of the exposures by qualifying and non-qualifying CCPs as applicable for the requirements in Part Three, Title II, Chapter 6, Section 9 of the CRR.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</si>
  <si>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</si>
  <si>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</si>
  <si>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</si>
  <si>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</si>
  <si>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</si>
  <si>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</si>
  <si>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</si>
  <si>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</si>
  <si>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</si>
  <si>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</si>
  <si>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non-QCCPs (total)</t>
  </si>
  <si>
    <t>Exposures for trades at non-QCCPs (excluding initial margin and default fund contributions); of which</t>
  </si>
  <si>
    <t>Unfunded default fund contributions</t>
  </si>
  <si>
    <t>Provide a breakdown of CCR exposures calculated in accordance with Part Three, Title II, Chapter 6 of the CRR and risk-weighted according to Chapter 3 of the same title: by portfolio (type of counterparties) and by risk weight (riskiness attributed according to the standardised approach).</t>
  </si>
  <si>
    <t>Credit exposure amounts.</t>
  </si>
  <si>
    <t>Provide all relevant parameters used for the calculation of CCR capital requirements for IRB models.</t>
  </si>
  <si>
    <t>The template is mandatory for all institutions included in paragraph 7 of these guidelines using an AIRB approach or an FIRB approach to compute RWAs for CCR exposures in accordance with Article 107 in the CRR, whatever the CCR approach used to determine EAD in accordance with Part Three, Title II, Chapter 6 of that regulation. Where an institution makes use of an FIRB approach for certain exposures and an AIRB approach for others, it must disclose two separate sets of portfolio breakdowns in two separate templates.                                                                                                                                                                           To provide meaningful information, the institution should include (in this template) the key models used at the group level (according to the scope of regulatory consolidation) and explain how the scope of models described in this template was determined. The commentary should include the percentage of RWAs covered by the models shown here for each of the institution’s regulatory portfolios.</t>
  </si>
  <si>
    <t>RWAs and parameters used in RWA calculations for exposures subject to the CCR framework (excluding CVA charges or exposures cleared through a CCP) and where the credit risk approach used (in accordance with Article 107 in the CRR) to compute RWAs is an IRB approach.</t>
  </si>
  <si>
    <t>Fixed. Columns and PD scales in the rows are fixed.</t>
  </si>
  <si>
    <t>Present a flow statement explaining changes in the CCR RWAs determined under the IMM for CCR (derivatives and SFTs) in accordance with Part Three, Title II, Chapter 6 of the CRR.</t>
  </si>
  <si>
    <t>The template is mandatory for all institutions included in paragraph 7 of these guidelines using the IMM for measuring EAD of exposures subject to the CCR framework in accordance with Part Three, Title II, Chapter 6 of Regulation (EU) No 575/2013, irrespective of the credit risk approach used to compute RWAs from EAD.</t>
  </si>
  <si>
    <t>RWAs corresponding to CCR (credit risk shown in EU CR8 is excluded). Changes in RWA amounts over the reporting period for each of the key drivers should be based on an institution’s reasonable estimation of the figure.</t>
  </si>
  <si>
    <t>Fixed. Columns and rows 1 and 9 are fixed. Institutions may add additional rows between rows 7 and 8 to disclose additional elements that contribute to RWA variations.</t>
  </si>
  <si>
    <t>Credit quality of counterparties</t>
  </si>
  <si>
    <t>Model updates (IMM only)</t>
  </si>
  <si>
    <t>Methodology and policy (IMM only)</t>
  </si>
  <si>
    <t>RWAs as at the end of the current reporting period</t>
  </si>
  <si>
    <t>Provide an overview of the impact of netting and collateral held on exposures for which the exposure value is measured as per Part Three, Title II, Chapter 6 of the CRR, including exposures arising from transactions cleared through a CCP.</t>
  </si>
  <si>
    <t>Fair value</t>
  </si>
  <si>
    <t>Flexible for rows. Fixed for columns.</t>
  </si>
  <si>
    <t>Institutions are expected to supplement disclosures by types of underlying exposures or by types of instruments when there exists concentrations in specific underlying exposures/instruments deemed material in accordance with the EBA Guidelines 2014/14.</t>
  </si>
  <si>
    <t>Gross positive fair value or net carrying amount</t>
  </si>
  <si>
    <t>Netting benefits</t>
  </si>
  <si>
    <t>Netted current credit exposure</t>
  </si>
  <si>
    <t>Collateral held</t>
  </si>
  <si>
    <t>Net credit exposure</t>
  </si>
  <si>
    <t>Derivatives</t>
  </si>
  <si>
    <t>SFTs</t>
  </si>
  <si>
    <t>Cross-product netting</t>
  </si>
  <si>
    <t>Provide a breakdown of all types of collateral (cash, sovereign debt, corporate bonds, etc.) posted or received by banks to support or reduce CCR exposures related to derivative transactions or to SFTs, including transactions cleared through a CCP.</t>
  </si>
  <si>
    <t>Carrying values of collateral used in derivative transactions or SFTs, whether or not the transactions are cleared through a CCP and whether or not the collateral is posted to a CCP.</t>
  </si>
  <si>
    <t>Fully flexible</t>
  </si>
  <si>
    <t>Banks are expected to supplement the template with a narrative commentary to explain any significant changes over the reporting period and the key drivers of such changes.</t>
  </si>
  <si>
    <t>Collateral used in SFTs</t>
  </si>
  <si>
    <t>Collateral used in derivative transactions</t>
  </si>
  <si>
    <t>Fair value of collateral received</t>
  </si>
  <si>
    <t>Fair value of posted collateral</t>
  </si>
  <si>
    <t>Unsegregated</t>
  </si>
  <si>
    <t>Segregated</t>
  </si>
  <si>
    <t>Illustrate the extent of an institution’s exposures to credit derivative transactions broken down between derivatives bought or sold.</t>
  </si>
  <si>
    <t>This template applies to all institutions included in paragraph 7 of these guidelines.</t>
  </si>
  <si>
    <t>Notional derivative amounts (before any netting) and fair values.</t>
  </si>
  <si>
    <t>Flexible (the columns are fixed but the rows not in bold are flexible).</t>
  </si>
  <si>
    <t>Credit derivative hedges</t>
  </si>
  <si>
    <t>Protection bought</t>
  </si>
  <si>
    <t>Protection sold</t>
  </si>
  <si>
    <t>Other credit derivatives</t>
  </si>
  <si>
    <t>Notionals</t>
  </si>
  <si>
    <t>Total return swaps</t>
  </si>
  <si>
    <t>Credit options</t>
  </si>
  <si>
    <t>Total notionals</t>
  </si>
  <si>
    <t>Fair values</t>
  </si>
  <si>
    <t>Display the components of own funds requirements under the standardised approach for market risk.</t>
  </si>
  <si>
    <t>The template applies to all institutions included in paragraph 7 of these guidelines calculating their capital requirements in accordance with Part Three, Title IV, Chapters 2 to 4 of the CRR.
For institutions using internal models in accordance with Chapter 5 in the same title and for which the RWAs under the standardised approach may be deemed not material in accordance with Article 432(1) in the CRR, as specified by the EBA Guidelines 2014/14. In such circumstances—and to provide only meaningful information to users—institutions may choose not to disclose Template EU MR1. In accordance with that article and paragraph 19 of these guidelines, institutions should clearly state this and should explain why they consider the information not to be meaningful to users. The explanation should include a description of the exposures included in the respective risk portfolios and the aggregate total of RWAs from such exposures.</t>
  </si>
  <si>
    <t>Capital requirements and RWAs (as specified in Article 92(4)(b) in the CRR).</t>
  </si>
  <si>
    <t>Institutions are expected to supplement the template with a narrative commentary to explain any significant changes in the reporting period and the key drivers of such changes.</t>
  </si>
  <si>
    <t>Outright products</t>
  </si>
  <si>
    <t>Options</t>
  </si>
  <si>
    <t>Securitisation (specific risk)</t>
  </si>
  <si>
    <t>Display the components of the own funds requirements under the IMA for market risk.</t>
  </si>
  <si>
    <t>The template applies to all institutions included in paragraph 7 of these guidelines using an IMA for market risk.</t>
  </si>
  <si>
    <t>Capital requirements and RWAs (as specified in Article 92(4)(b) of the CRR).</t>
  </si>
  <si>
    <t>Previous day’s VaR (Article 365(1) of the CRR (VaRt-1))</t>
  </si>
  <si>
    <t>Average of the daily VaR (Article 365(1)) of the CRR on each of the preceding 60 business days (VaRavg) x multiplication factor (mc) in accordance with Article 366 of the CRR</t>
  </si>
  <si>
    <t>Latest SVaR (Article 365(2) of the CRR (SVaRt-1))</t>
  </si>
  <si>
    <t>Average of the SVaR (Article 365(2) of the CRR) during the preceding 60 business days (SVaRavg) x multiplication factor (ms) (Article 366 of the CRR)</t>
  </si>
  <si>
    <t>Most recent IRC value (incremental default and migration risks calculated in accordance with Article 370 and Article 371 of the CRR)</t>
  </si>
  <si>
    <t>Average of the IRC number over the preceding 12 weeks</t>
  </si>
  <si>
    <t>Comprehensive risk measure (higher of values a, b and c)</t>
  </si>
  <si>
    <t>Most recent risk number for the correlation trading portfolio (Article 377 of the CRR)</t>
  </si>
  <si>
    <t>Average of the risk number for the correlation trading portfolio over the preceding 12 weeks</t>
  </si>
  <si>
    <t>8% of the own funds requirement in the standardised approach on the most recent risk number for the correlation trading portfolio (Article 338(4) of the CRR)</t>
  </si>
  <si>
    <t>Present a flow statement explaining variations in the market RWAs (as specified in Article 92(4)(b)) determined under an Part Three, Title IV, Chapter 5 of the CRR (IMA).</t>
  </si>
  <si>
    <t>The template applies to all institutions included in paragraph 7 of these guidelines permitted to use the IMA for the calculation of their market risk capital requirements.</t>
  </si>
  <si>
    <t>RWAs for market risk. Changes in RWA amounts over the reporting period for each of the key drivers should be based on an institution’s reasonable estimation of the figure.</t>
  </si>
  <si>
    <t>Fixed format for all columns and for rows 1 and 8. Institutions may add additional rows between rows 7 and 8 to disclose additional elements that contribute to RWA variations.</t>
  </si>
  <si>
    <t>VaR</t>
  </si>
  <si>
    <t>SVaR</t>
  </si>
  <si>
    <t>IRC</t>
  </si>
  <si>
    <t>Comprehensive risk measure</t>
  </si>
  <si>
    <t>Total capital requirements</t>
  </si>
  <si>
    <t>Regulatory adjustment</t>
  </si>
  <si>
    <t>Movement in risk levels</t>
  </si>
  <si>
    <t>Model updates/changes</t>
  </si>
  <si>
    <t>Display the values (maximum, minimum, average and the ending for the reporting period) resulting from the different types of models approved to be used for computing the regulatory capital charge at the group level, before any additional capital charge is applied on the value in accordance with Article 365 in Part Three, Title V, Chapter 5 of the CRR.</t>
  </si>
  <si>
    <t>The template applies to all institutions included in paragraph 7 of these guidelines permitted to use an IMA for the calculation of their market risk capital requirements.</t>
  </si>
  <si>
    <t>Outputs of internal models approved for use in accordance with Part Three, Title IV, Chapter 5 of the CRR for regulatory capital purposes at the group level (according to the scope of regulatory consolidation as per Part One, Title II of the same regulation).</t>
  </si>
  <si>
    <t>VaR (10 day 99%)</t>
  </si>
  <si>
    <t>Maximum value</t>
  </si>
  <si>
    <t>Average value</t>
  </si>
  <si>
    <t>Minimum value</t>
  </si>
  <si>
    <t>Period end</t>
  </si>
  <si>
    <t>SVaR (10 day 99%)</t>
  </si>
  <si>
    <t>IRC (99.9%)</t>
  </si>
  <si>
    <t>Comprehensive risk capital charge (99.9%)</t>
  </si>
  <si>
    <t>Of which: … possible filter for unrealised losses</t>
  </si>
  <si>
    <t xml:space="preserve">Of which: … </t>
  </si>
  <si>
    <t>Entity name</t>
  </si>
  <si>
    <t>Level of application</t>
  </si>
  <si>
    <t>Reference date</t>
  </si>
  <si>
    <t>Replacement cost associated with all derivatives transactions (ie net of eligible cash variation margin)</t>
  </si>
  <si>
    <t>Add-on amounts for PFE associated with all derivatives transactions (mark-to-market method)</t>
  </si>
  <si>
    <t>Applicable Amount</t>
  </si>
  <si>
    <t>Table LRSum: Summary reconciliation of accounting assets and leverage ratio exposures</t>
  </si>
  <si>
    <t>Leverage ratio total exposure measure</t>
  </si>
  <si>
    <t>Table LRCom: Leverage ratio common disclosure</t>
  </si>
  <si>
    <t>Table LRSpl: Split-up of on balance sheet exposures (excluding derivatives, SFTs and exempted exposures)</t>
  </si>
  <si>
    <t>Issuer</t>
  </si>
  <si>
    <t>Unique identifier (eg CUSIP, ISIN or Bloomberg identifier for private placement)</t>
  </si>
  <si>
    <t>Governing law(s) of the instrument</t>
  </si>
  <si>
    <t>Transitional CRR rules</t>
  </si>
  <si>
    <t>Post-transitional CRR rules</t>
  </si>
  <si>
    <t>Instrument type (types to be specified by each jurisdiction)</t>
  </si>
  <si>
    <t>Nominal amount of instrument</t>
  </si>
  <si>
    <t>Issue price</t>
  </si>
  <si>
    <t>Redemption price</t>
  </si>
  <si>
    <t>Accounting classification</t>
  </si>
  <si>
    <t>Original date of issuance</t>
  </si>
  <si>
    <t>Perpetual or dated</t>
  </si>
  <si>
    <t>Original maturity date</t>
  </si>
  <si>
    <t>Issuer call subject to prior supervisory approval</t>
  </si>
  <si>
    <t>Optional call date, contingent call dates and redemption amount</t>
  </si>
  <si>
    <t>Subsequent call dates, if applicable</t>
  </si>
  <si>
    <t>Fixed or floating dividend/coupon</t>
  </si>
  <si>
    <t>Coupon rate and any related index</t>
  </si>
  <si>
    <t>Existence of a dividend stopper</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</si>
  <si>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</si>
  <si>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</si>
  <si>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</si>
  <si>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</si>
  <si>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</si>
  <si>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</si>
  <si>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</si>
  <si>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</si>
  <si>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</si>
  <si>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</si>
  <si>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</si>
  <si>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</si>
  <si>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</si>
  <si>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</si>
  <si>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</si>
  <si>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</si>
  <si>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Position in subordination hierarchy in liquidation (specify instrument type immediately senior to instrument)</t>
  </si>
  <si>
    <t>Non-compliant transitioned features</t>
  </si>
  <si>
    <t>If yes, specify non-compliant features</t>
  </si>
  <si>
    <t>Equity instruments</t>
  </si>
  <si>
    <t>of which: covered bonds</t>
  </si>
  <si>
    <t>of which: asset-backed securities</t>
  </si>
  <si>
    <t>of which: issued by general governments</t>
  </si>
  <si>
    <t>of which: issued by financial corporations</t>
  </si>
  <si>
    <t>of which: issued by non-financial corporations</t>
  </si>
  <si>
    <t>Other assets</t>
  </si>
  <si>
    <t>Carrying amount of encumbered assets</t>
  </si>
  <si>
    <t>Collateral received by the reporting institution</t>
  </si>
  <si>
    <t>Loans on demand</t>
  </si>
  <si>
    <t>Loans and advances other than loans on demand</t>
  </si>
  <si>
    <t>Other collateral received</t>
  </si>
  <si>
    <t>Carrying amount of selected financial liabilities</t>
  </si>
  <si>
    <t>Matching liabilities, contingent liabilities or securities lent</t>
  </si>
  <si>
    <t>Scope of consolidation (solo/consolidated)</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</si>
  <si>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</si>
  <si>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</si>
  <si>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</si>
  <si>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</si>
  <si>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</si>
  <si>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</si>
  <si>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</si>
  <si>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</si>
  <si>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</si>
  <si>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</si>
  <si>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</si>
  <si>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</si>
  <si>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</si>
  <si>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</si>
  <si>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</si>
  <si>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</si>
  <si>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</si>
  <si>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</si>
  <si>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</si>
  <si>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</si>
  <si>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</si>
  <si>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</si>
  <si>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</si>
  <si>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</si>
  <si>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</si>
  <si>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</si>
  <si>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</si>
  <si>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</si>
  <si>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</si>
  <si>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</si>
  <si>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</si>
  <si>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 (%)</t>
  </si>
  <si>
    <t>TOTAL ADJUSTED VALUE</t>
  </si>
  <si>
    <t>Disclosure of asset encumbrance</t>
  </si>
  <si>
    <t>Template A - Encumbered and unencumbered assets</t>
  </si>
  <si>
    <t>of which notionally elligible EHQLA and HQLA</t>
  </si>
  <si>
    <t>Assets of the reporting institution</t>
  </si>
  <si>
    <t>Own debt securities issued other than own covered bonds or asset-backed securities</t>
  </si>
  <si>
    <t>Assets, collateral received and own
debt securities issued other than covered bonds and ABSs encumbered</t>
  </si>
  <si>
    <t xml:space="preserve">   Of which: Specialised lending</t>
  </si>
  <si>
    <t xml:space="preserve">   Of which: SMEs</t>
  </si>
  <si>
    <t xml:space="preserve">   Secured by real estate property</t>
  </si>
  <si>
    <t xml:space="preserve">      SMEs</t>
  </si>
  <si>
    <t xml:space="preserve">      Non-SMEs</t>
  </si>
  <si>
    <t xml:space="preserve">   Qualifying revolving</t>
  </si>
  <si>
    <t xml:space="preserve">   Other retail</t>
  </si>
  <si>
    <t>(a+b-c-d)</t>
  </si>
  <si>
    <t>The template applies to all institutions included in paragraph 7 of these guidelines calculating the risk-weighted exposure amounts for credit risk in accordance with Part Three, Title II, Chapter 2 of the CRR.
Template EU CR4 does not cover derivative instruments, repurchase transactions, securities or commodities lending or borrowing transactions, long settlement transactions and margin lending transactions subject to Part Three, Title II, Chapter 6 of the CRR or subject to Article 92(3) point (f) of the same regulation, whose regulatory exposure value is calculated according to the methods laid down in the aforementioned chapter.
An institution that calculates the risk-weighted exposure amounts for credit risk also in accordance with Part Three, Title II, Chapter 3 of the CRR may regard the exposures and RWA amounts calculated in accordance with Chapter 2 as not material following Article 432(1) of the same regulation (as specified in the EBA Guidelines 2014/14). In such circumstances—and to provide only meaningful information to users—an institution may choose not to disclose Template EU CR4. In accordance with that article and paragraph 19 of these guidelines, the institution should clearly state that fact. In addition, it should explain why it considers the information in Template EU CR4 not to be meaningful to users. The explanation should include a description of the exposures included in the respective exposure classes and the aggregate total of RWAs from such exposure classes.</t>
  </si>
  <si>
    <t>Present the breakdown of exposures under the standardised approach by asset class and risk weight (corresponding to the riskiness attributed to the exposure according to the standardised approach). The risk weights in template EU CR5 encompass all those assigned to each credit quality step in Article 113 to Article 134 in Part Three, Title II, Chapter 2 of the CRR.</t>
  </si>
  <si>
    <t>The template applies to all institutions included in paragraph 7 of these guidelines calculating the risk-weighted exposure amounts in accordance with Part Three, Title II, Chapter 2 of the CRR.
An institution risk weights exposures under Chapter 3 of the same regulation. The exposures and RWA amounts calculated in accordance with Chapter 2 are not material in accordance with Article 432(1) of the same regulation, as specified in the EBA Guidelines 2014/14. In such circumstances—and to provide only meaningful information to users—an institution may choose not to disclose Template EU CR5. In accordance with that article and paragraph 19 of these guidelines, the institution should clearly state that fact. In addition, it should explain why it considers the information in Template EU CR4 not to be meaningful to users. The explanation should include a description of the exposures included in the respective exposure classes and the aggregate total of RWAs from such exposure classes.</t>
  </si>
  <si>
    <t>The template applies to all institutions included in paragraph 7 of these guidelines using the AIRB approach and/or the FIRB approach. Where an institution makes use of an FIRB approach for certain exposures and an AIRB approach for others, it must disclose two separate sets of portfolio breakdowns in separate templates.
To provide meaningful information to users on the backtesting of the institution’s internal models through this template, the institution must include the key models used at the group level (according to the scope of regulatory consolidation) and explain how the scope of models described was determined. The commentary must include the percentage of RWAs covered by the models for which backtesting results are shown here for each of the institution’s regulatory portfolios.</t>
  </si>
  <si>
    <t>The template is mandatory for all institutions included in paragraph 7 of these guidelines using the credit risk standardised approach to compute RWAs for CCR exposures in accordance with Article 107 in the CRR, irrespective of the approach used to determine EAD in accordance with Part Three, Title II, Chapter 6 of the same regulation.
In order to provide meaningful information to users, an institution may choose not to disclose the information requested in the table if the exposures and risk-weighted exposure amounts determined in accordance with Part Three, Title II, Chapter 2 of the CRR are not material in accordance with Article 432(1) of the same regulation, as specified in the EBA Guidelines 2014/14. In accordance with that article and paragraph 19 of these guidelines, the institution should clearly state that fact. In addition, it should explain why it considers the information not to be meaningful to users and not material, including a description of the exposure classes concerned and the aggregate total risk exposure these exposure classes represent.</t>
  </si>
  <si>
    <t xml:space="preserve">   Single-name credit default swaps</t>
  </si>
  <si>
    <t xml:space="preserve">   Index credit default swaps</t>
  </si>
  <si>
    <t xml:space="preserve">   Positive fair value (asset)</t>
  </si>
  <si>
    <t xml:space="preserve">   Negative fair value (liability)</t>
  </si>
  <si>
    <t xml:space="preserve">   Interest rate risk (general and specific)</t>
  </si>
  <si>
    <t xml:space="preserve">   Equity risk (general and specific)</t>
  </si>
  <si>
    <t xml:space="preserve">   Foreign exchange risk</t>
  </si>
  <si>
    <t xml:space="preserve">   Commodity risk</t>
  </si>
  <si>
    <t xml:space="preserve">   Simplified approach</t>
  </si>
  <si>
    <t xml:space="preserve">   Delta-plus method</t>
  </si>
  <si>
    <t xml:space="preserve">   Scenario approach</t>
  </si>
  <si>
    <t>Present a comparison of the results of estimates from the regulatory VaR model approved in the application of Part Three, Title IV, Chapter 5 of the CRR with both hypothetical and actual trading outcomes, in order to highlight the frequency and the extent of the backtesting exceptions and to give an analysis of the main outliers in backtested results.</t>
  </si>
  <si>
    <t>The template applies to all institutions included in paragraph 7 of these guidelines using an IMA for their market risk exposures.
To provide meaningful information to users on the backtesting of their internal models, institutions must include (in this template) the key models permitted for use at the group level (according to the scope of regulatory consolidation as per Part One, Title I, Chapter 2 of the same regulation) and explain to what extent they represent the models used at the group level. The commentary should include the percentage of capital requirements covered by the models for which backtesting results are shown in Template EU MR4.</t>
  </si>
  <si>
    <t>VaR model outcomes</t>
  </si>
  <si>
    <t>Institutions must present an analysis of ‘outliers’ (backtesting exceptions as per Article 366 of Regulation (EU) No 575/2013) in backtested results, specifying the dates and the corresponding excess (VaR-P&amp;L). The analysis should at least specify the key drivers of the exceptions.
Institutions should disclose similar comparisons for actual P&amp;L and hypothetical P&amp;L (as per Article 366 of Regulation (EU) No 575/2013).
Institutions must provide information about actual gains/losses, and especially to clarify whether they include reserves and, if not, how reserves are integrated into the backtesting process.</t>
  </si>
  <si>
    <t>Of which other non credit-obligation assets</t>
  </si>
  <si>
    <t>Other non credit-obligation assets</t>
  </si>
  <si>
    <t>Denmark</t>
  </si>
  <si>
    <t>Sweden</t>
  </si>
  <si>
    <t>Germany</t>
  </si>
  <si>
    <t>Norway</t>
  </si>
  <si>
    <t>Great Britain</t>
  </si>
  <si>
    <r>
      <t xml:space="preserve">  Exposures to regional governments, MDB, international organisations and PSE </t>
    </r>
    <r>
      <rPr>
        <b/>
        <u/>
        <sz val="6.5"/>
        <color rgb="FF000000"/>
        <rFont val="Verdana"/>
        <family val="2"/>
      </rPr>
      <t>not</t>
    </r>
    <r>
      <rPr>
        <sz val="6.5"/>
        <color rgb="FF000000"/>
        <rFont val="Verdana"/>
        <family val="2"/>
      </rPr>
      <t xml:space="preserve"> treated as sovereigns</t>
    </r>
  </si>
  <si>
    <t>Definitions</t>
  </si>
  <si>
    <t>Rows
Holdings of own funds instruments of a financial sector entity where the institution has a significant investment not deducted from own funds (before risk-weighting): Carrying amount of own funds instruments from an insurance undertaking, a re-insurance undertaking or an insurance holding company in which institutions have a significant investment and for which institutions have been allowed to apply the non-deduction treatment in Article 49(1) of the CRR (participations in insurance undertakings). The carrying amount should be the accounting value in accordance with Article 24 of that regulation, as in the financial statements under the regulatory scope of consolidation in accordance with Part One, Title II, Chapter 2 of that regulation.
Total risk-weighted exposure amount (RWAs): Risk-weighted amounts of non-deducted participations in the application of Article 49(4) of the CRR.
Columns
Value: Carrying amount of insurance participation and RWAs</t>
  </si>
  <si>
    <t>Columns
Exposure: In accordance with Article 5 of the CRR, exposure refers to an asset or an off-balance-sheet item that gives rise to a credit risk exposure according to the CRR framework.
Net value of the exposure: For on-balance-sheet items, the net value is the gross carrying value of exposure less allowances/impairments. For off-balance-sheet items, the net value is the gross carrying value of exposure less provisions.
Average net exposure over the period: The average of the net exposure values observed at the end of each quarter of the observation period.
Gross carrying values: The accounting value before any allowance/impairments but after considering write-offs. Institutions should not take into account any CRM technique in the application of Part Three, Title II, Chapter 4 of the CRR. Off-balance-sheet items should be disclosed for their nominal amount gross of any CCF applicable in accordance with Article 111 and 166 of the CRR or CRM techniques, and gross of any provision, particularly (a) guarantees given (the maximum amount that the institution would have to pay if the guarantee were called) and (b) loan commitments and other commitments (the total amount that the institution has committed to lend).
Allowances/impairments and provisions: For on-balance-sheet assets, total amount of impairments made via an allowance or via a direct reduction in the carrying amount against impaired and not impaired exposures according to the applicable accounting framework. Direct reductions for the purpose of impairment are different from write-offs, in the sense that they are not derecognition events due to uncollectability, but write-downs due to credit risk (the written-down amount can be reversed via an increase in the carrying value of the exposure). For off-balance-sheet items, provisions are made in accordance with the accounting framework.
Write-offs: Write-offs constitute a derecognition event and relate to a financial asset in its entirety or to a portion of it. Write-offs include (respectively) the partial and total amount of principal and past-due interest of any on-balance-sheet instrument that is derecognised because the institution has no reasonable expectations of recovering the contractual cash flows. Write-offs shall include amounts caused both by reductions of the carrying amount of financial assets recognised directly in profit or loss, as well as reductions in the amounts of the allowance accounts for credit losses taken against the carrying amount of financial assets.
Rows
Exposure class: Institutions should report the exposure within an exposure class only when the exposure is material according to the EBA Guidelines 2014/14. Institutions may aggregate the immaterial exposures in one row: ‘other’.</t>
  </si>
  <si>
    <t>Definition</t>
  </si>
  <si>
    <t>Columns
Significant geographical areas: mean (for the purpose of Template EU CRB-C) a group of significant countries in which the disclosing institution has exposures. Institutions should determine significant geographical areas as those geographical areas that are deemed material in the application of the EBA Guidelines 2014/14 and should break down the exposures within each significant geographical area in significant countries of exposures. 
Significant countries: Countries in which the institution’s exposures are deemed material in the application of the EBA Guidelines 2014/14.
Exposures to geographical areas or countries that are not deemed material should be aggregated and reported in the residual column ‘other geographical areas’ or (within each area) ‘other countries’. When materiality of geographical areas or countries is determined using a materiality threshold, that threshold should be disclosed, as well as the list of immaterial geographical areas and countries included in the ‘other geographical areas’ and ‘other countries’ columns.
Institutions should allocate exposures to a significant country on the basis of the residence of the immediate counterparty. Exposures with supranational organisations shall not be assigned to the country of residence of the institution but to the geographical area ‘other geographical areas’.
Rows
Net values: See the definition in Template EU CRB-B.
Exposure class: Institutions should report the exposure within an exposure class only when the exposure is material according to the EBA Guidelines 2014/14. Institutions may aggregate the immaterial exposures in one row: ‘other’.</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</si>
  <si>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Exposure class: Institutions should report the exposure within an exposure class only when the exposure is material according to the EBA Guidelines 2014/14. Institutions may aggregate the immaterial exposures in one row: ‘other’.</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</si>
  <si>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Counterparty sector allocation is based exclusively on the nature of the immediate counterparty. The classification of the exposures incurred jointly by more than one obligor should be done on the basis of the characteristics of the obligor that was the more relevant, or determinant, for the institution to grant the exposure.
The rows should provide the material industry sectors or counterparty types to which institutions have exposures. Materiality should be assessed based on the EBA Guidelines 2014/14, and immaterial industry sectors or counterparty types can be aggregated under a row ‘other’.</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</si>
  <si>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amounts defined in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uncollectibility of part or all of the exposure. Those direct value adjustments should be disclosed as credit risk adjustments.
Credit risk adjustments charge: Charges booked in the period for specific and general credit risk adjustments.
Rows
Significant geographical areas mean (for the purpose of Template CRB-C) a group of significant countries in which the disclosing institution has exposures. Institutions should determine significant geographical areas as those geographical areas that are deemed material in the application of the EBA Guidelines 2014/14 and should break down the exposures within each significant geographical area in significant countries of exposures. Significant countries are countries in which the institution’s exposures are deemed material in the application of the EBA Guidelines 2014/14.
Exposures to geographical areas or countries that are not deemed material should be aggregated and reported in the residual column ‘other geographical areas’ or (within each area) ‘other countries’. When materiality of geographical areas or countries is determined using a materiality threshold, that threshold should be disclosed, as well as the list of immaterial geographical areas and countries included in the ‘other geographical areas’ and ‘other countries’ columns.
Institutions should allocate exposures to a significant country on the basis of the residence of the immediate counterparty. Exposures with supranational organisations shall not be assigned to the country of residence of the institution but to the geographical area ‘other geographical areas’.</t>
  </si>
  <si>
    <t>Columns
The gross carrying amounts of past-due exposures shall be broken down according to the number of days of the oldest past-due exposure.</t>
  </si>
  <si>
    <t>Columns
Gross carrying amount: See the definition in Template EU CRB-B.
Non-performing exposures: As defined in paragraph 145 in Annex V of the Commission Implementing Regulation (EU) No 680/2014 as amended by Commission Implementing Regulation (EU) 2015/227.
Forborne exposure: Forborne exposures as defined in paragraphs 163-167 in Annex V of the Commission Implementing Regulation (EU) No 680/2014. Depending on whether forborne exposures satisfy the required conditions set out in Annex V of that regulation, they can be identified as performing or as non-performing.
Impaired exposures: Non-performing exposures that are also considered to be impaired in accordance with the applicable accounting framework.
Defaulted exposures: Non-performing exposures that are also classified as defaulted in accordance with Article 178 of the CRR.
Accumulated impairment and provisions and negative fair value adjustments due to credit risk: This shall include the amounts determined in accordance with paragraphs 48, 65 and 66 of Part Two of Annex V of the Commission Implementing Regulation (EU) No 680/2014.
Collateral and financial guarantees received: Maximum amount of collateral or guarantee that can be considered, which cannot exceed the carrying amount of the collateralised or guaranteed exposure.</t>
  </si>
  <si>
    <t>Columns
General and specific credit risk adjustments: Include amounts defined in Article 1 of the Commission Delegated Regulation (EU) No 183/2014 of 20 December 2013.
Rows
Increases due to amounts set aside for estimated loan losses during the period and decreases due to amounts reversed for estimated loan losses during the period should include (respectively) the amount of changes in specific and general credit risk adjustments that are due to changes in the creditworthiness of a counterparty—for instance, an
increase or a reversal in impairment losses in accordance with the accounting framework—and that do not imply a transfer between allowances. In this latter case, the institution should disclose the change in credit risk adjustments in the row ‘transfer between credit risk adjustments’.
Decreases due to amounts taken against accumulated credit risk adjustments: Impact of partial and total write-offs on the amount of specific and general credit risk adjustments. For a definition of write-off, see Template EU CRB-B.
Business combinations, including acquisitions and disposals of subsidiaries: Impact on the amount of accumulated specific and general credit risk adjustments of any transaction or other event in which an acquirer obtains control of one or more businesses.
Other adjustments: Balancing items that are necessary to enable total to reconcile.
Recoveries on credit risk adjustments recorded directly to the statement of profit or loss and Specific credit risk adjustments recorded directly to the statement of profit or loss: The rows should include (respectively) the direct reversal of, and the direct increase in, specific credit risk adjustments that—in accordance with the applicable accounting standards—are not made via an allowance account but directly reduce the gross carrying amount of an exposure.</t>
  </si>
  <si>
    <t>Columns:
Exposures unsecured – Carrying amount: The carrying amount of exposures (net of allowances/impairments) that do not benefit from a CRM technique, regardless of whether this technique is recognised under Part Three, Title II, Chapter 4 in the CRR.
Exposure - secured – Carrying amount: Carrying amount of exposures that have at least one CRM mechanism (collateral, financial guarantees, credit derivatives) associated with them. The allocation of the carrying amount of multi-secured exposures to their different CRM mechanisms is made by order of priority, starting with the CRM mechanism expected to be called first in the event of a loss, and within the limits of the carrying amount of the secured exposures.
Exposures secured by collateral: carrying amount of exposures (net of allowances/impairments) partly or totally secured by collateral. In case an exposure is secured by collateral and other CRM mechanism(s), the carrying amount of the exposures secured by collateral is the remaining share of the exposures secured by collateral after consideration of the shares of the exposures already secured by other mitigation mechanisms expected to be called beforehand in the event of a loss, without considering overcollateralisation.
Exposures secured by financial guarantees: Carrying amount of exposures (net of allowances/impairments) partly or totally secured by financial guarantees. In case an exposure is secured by financial guarantees and other CRM mechanisms, the carrying amount of the exposures secured by financial guarantees is the remaining share of the exposures secured by financial guarantees after consideration of the shares of the exposures already secured by other mitigation mechanisms expected to be called beforehand in the event of a loss, without considering overcollateralisation.
Exposures secured by credit derivatives: Carrying amount of exposures (net of allowances/impairments) partly or totally secured by credit derivatives. In case an exposure is secured by credit derivatives and other CRM mechanism(s), the carrying amount of the exposures secured by credit derivatives is the remaining share of the exposures secured by credit derivatives after consideration of the shares of the exposures already secured by other mitigation mechanisms expected to be called beforehand in the event of a loss, without considering overcollateralisation.</t>
  </si>
  <si>
    <t>Exposure classes: Exposure classes are defined in Article 112 to Article 134 in Part Three, Title II, Chapter 4 of the CRR.
Other items: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additional tier 1 (AT1) of financial sector entities), Article 70 and Article 477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Columns:
Exposures before CCF and CRM – On-balance-sheet amount: Institutions should disclose the on-balance-sheet exposure under the regulatory scope of consolidation (in accordance with Article 111 in the CRR), net of specific credit risk adjustments (as defined in the Commission Delegated Regulation (EU) No 183/2014) and write-offs (as defined in the applicable accounting framework), but before (i) the application of conversion factors as specified in the same article and (ii) the application of CRM techniques specified in Part Three, Title II, Chapter 4 of the CRR, except for on-balance-sheet and off-balance-sheet netting already disclosed in Template EU LI2. Exposure values for leases are subject to Article 134(7) of the same regulation.
Exposures before CCFs and CRM – Off-balance-sheet amount: Institutions should disclose the off-balance-sheet exposure value under the regulatory scope of consolidation, net of specific credit risk adjustments as defined in the Commission Delegated Regulation (EU) No 183/2014 but before the application of conversion factors in accordance with Article 111 in the CRR and before the effect of CRM techniques (in the application of Part Three, Title II, Chapter 4 of the same regulation) except for on-balance-sheet and off-balance-sheet netting already disclosed in Template EU LI2.
Credit exposure post CCF and CRM: Exposure value after taking into account specific credit risk adjustments as defined in the Commission Delegated Regulation (EU) No 183/2014 and write-offs as defined in the applicable accounting framework, all credit risk mitigants and CCFs. This is the amount to which the risk weights (according to Article 113 and Part Three, Title II, Chapter 2, Section 2 of the CRR) are applied. It is a net credit equivalent amount, after having applied CRM techniques and CCF.
RWA density: Total risk-weighted exposures/exposures post CCF and post CRM. The result of the ratio must be expressed as a percentage.
Linkages across templates
The amount in [EU CR4:14/c+ EU CR4:14/d] is equal to the amount in [EU CR5:17/total]</t>
  </si>
  <si>
    <t>Total: Total amount of on-balance-sheet and off-balance-sheet exposures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Refers to assets subject to a specific risk weight set out by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AT1 of financial sector entities), Article 70 and Article 347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Deducted: Exposures required to be deducted in accordance with Part Two of the CRR.
Unrated: Exposures for which a credit assessment by a nominated ECAI is not available and that are applied specific risk weights depending on their class, as specified in Article 113 to Article 134 in the CRR.</t>
  </si>
  <si>
    <t>Average CCF, %</t>
  </si>
  <si>
    <t>Average LGD, %</t>
  </si>
  <si>
    <t>RWA density, %</t>
  </si>
  <si>
    <t>Average PD, %</t>
  </si>
  <si>
    <t>Pre-credit derivatives RWAs: Hypothetical RWAs calculated assuming the absence of recognition of the credit derivative as a CRM technique in accordance with Part Three, Title II, Chapter 4 of the CRR.
Actual RWAs: RWAs calculated taking into account the CRM technique impact of the credit derivatives in accordance with Part Three, Title II, Chapter 4 of Regulation (EU) No 575/2013.</t>
  </si>
  <si>
    <t>Asset size: Organic changes in book size and composition (including the origination of new businesses and maturing loans) but excluding changes in book size due to acquisitions and disposal of entities.
Asset quality: Changes in the assessed quality of the institution’s assets due to changes in borrower risk, such as rating grade migration or similar effects.
Model updates: Changes due to model implementation, changes in model scope, or any changes intended to address model weaknesses.
Methodology and policy: Changes due to methodological changes in calculations driven by regulatory policy changes, including both revisions to existing regulations and new regulations.
Acquisitions and disposals: Changes in book sizes due to acquisitions and disposal of entities.
Foreign exchange movements: Changes arising from foreign currency translation movements.
Other: This category must be used to capture changes that cannot be attributed to any other category. Institutions should add additional rows between rows 7 and 8 to disclose other material drivers of RWA movements over the reporting period.</t>
  </si>
  <si>
    <t>PD range: Refers to PD as attributed at the beginning of the period.
External rating equivalent: One column has to be filled in for each relevant rating agency for the PD estimates authorised for prudential purposes in the jurisdictions where the institution operates. These columns should only be filled for PD estimates subject to Article 180(1)(f).
Weighted average PD: The same as reported in template EU CR6.
Arithmetic average PD by obligors: PD within range by number of obligors within the range.
Number of obligors (two sets of information are required): (i) The number of obligors at the end of the previous year; and (ii) the number of obligors at the end of the year subject to reporting.
Defaulted obligors in the year: Number of defaulted obligors during the year in accordance with Article 178 of the CRR.
Of which new obligors defaulted in the year: Number of obligors having defaulted during the last 12-month period that were not funded at the end of the previous financial year.
Average historical annual default rate: The 5-year average of the annual default rate (obligors at the beginning of each year that have defaulted during that year/total obligor holdings at the beginning of the year) is a minimum. The institution may use a longer historical period that is consistent with the institution’s actual risk management practices.</t>
  </si>
  <si>
    <t>Financial collateral simple method (for SFTs) and Financial collateral comprehensive method (for SFTs): Repurchase transactions, securities or commodities lending or borrowing transactions, long settlement transactions and margin lending transactions for which institutions have chosen to determine the exposure value in accordance with Part Three, Title II, Chapter 4 (CRM), as opposed to Chapter 6 of the CRR in accordance with Article 271(2) of the same regulation.
VaR for SFTs: Repurchase transactions, securities or commodities lending or borrowing transactions, margin lending transactions, or other capital market-driven transactions other than derivative transactions for which—in accordance with Article 221 in the CRR—the exposure value is calculated using an IMA that takes into account correlation effects between security positions subject to the master netting agreement, as well as the liquidity of the instruments concerned.
Replacement cost: The replacement cost under the mark-to-market method is the current exposure value, meaning the larger of zero and the market value of a transaction or portfolio of transactions within a netting set with a counterparty that would be lost upon the default of the counterparty, assuming no recovery on the value of those transactions in insolvency or liquidation.
Current market value: Under the standardised approach, the current market value is the net market value of the portfolio of transactions within a netting set—meaning that both negative and positive values are used in computing the current market value.
Potential future credit exposure: This is, for the mark-to-market method, the product of the notional amounts or underlying values as applicable by specific percentages set in Article 274 of the CRR.
Effective expected positive exposure (EEPE): The weighted average of effective expected exposure over the first year of a netting set or, if all the contracts within the netting set mature within less than 1 year, over the time period of the longest maturity contract in the netting set, where the weights are the proportion of the entire time period that an individual expected exposure represents.
Multiplier: Value of the β under the standardised approach (Article 276 of the CRR), and of the α under the IMA (Article 284 of the CRR). The value disclosed should be the value actually used in the measurement of the exposure, be they regulatory values or the value determined by institutions after approval by competent authorities.
EAD post CRM: Exposure value calculated according to the methods laid down in Part Three, Title II Chapter 6, Sections 2, 3, 4, 5, 6 and 7 of the CRR. This refers to the amount relevant for the capital requirements calculation having applied CRM techniques, CVAs and specific wrong-way adjustments.</t>
  </si>
  <si>
    <t>Exposure value: Exposure value that is determined in accordance with Part Three, Title II, Chapter 6 or (in the case of transactions in the scope of Article 271(2), Chapter 4) for transactions that are in the scope of Title VI of the CRR. The exposure value is the value used in the calculation of CVA capital requirements, For transactions treated under the original exposure method, the exposure value is the value that has been used for computing RWAs.
RWA: Own funds requirements for CVA risk calculated via the chosen method multiplied by 12.5 in accordance with Article 92(4).
VaR component (including the 3× multiplier): RWAs for CVA risk obtained via an implementation of the formula in Article 383 of the CRR using VaR calculation based on internal models for market risk (the use of current parameter calibrations for expected exposure as set out in the first subparagraph of Article 292(2)). The calculation includes the use of a multiplier that is at least set at 3.
SVaR component (including the 3× multiplier): RWAs for CVA risk obtained via an implementation of the formula in Article 383 of the CRR using SVaR calculation based on internal models for market risk (the use of stressed parameters for the calibration of the formula). The calculation includes the use of a multiplier that is at least set at 3.
Advanced CVA capital charge: Exposure value and associated RWAs for the portfolios subject to the advanced method in accordance with Article 383 in the CRR.
Standardised CVA capital charge: Exposure value and associated RWAs for the portfolios subject to the standardised method in accordance with Article 384 in the CRR. The amount of the standardised capital charge is calculated in accordance with paragraph 104 of Annex 4 of the Basel framework or with the definition provided in domestic regulation if the use of external credit ratings is not permitted.
Original exposure method: Simplified approach to calculating CVA capital requirements, in accordance with Article 385 in the CRR.</t>
  </si>
  <si>
    <t>Exposures to CCPs: Contracts and transactions listed in Article 301 of the CRR for as long as they are outstanding with a CCP, including exposures to CCP-related transactions for which (as per Article 303 of the CRR) the own funds requirements are calculated in accordance with Part Three, Title II, Chapter 6, Section 9 of the CRR. A CCP-related transaction means a contract or a transaction listed in Article 301(1) of the same regulation between a client and a clearing member that is directly related to a contract or a transaction listed in that paragraph between that clearing member and a CCP. The concepts of clearing member and client are defined in Article 300 of the CRR.
EAD post CRM: Exposure value determined in accordance with Part Three, Title II, Chapter 6 of the CRR for transactions in the scope of Section 9 of that chapter, after the application of the relevant adjustments provided for by Article 304, Article 306, Article 308 and Article 310 of that section. An exposure can be a trade exposure, as defined in Article 4(91) of the CRR. The exposure value disclosed is the amount relevant for the capital requirements calculation in accordance with Part Three, Title II, Chapter 6, Section 9 of the CRR, considering the requirements in Article 497 of that regulation during the transitional period provided for by that article.
Qualifying CCP (QCCP): A CCP that has been either authorised in accordance with Article 14 of Regulation (EU) No 648/2012 or recognised in accordance with Article 25 of that regulation.
Initial margin: Margins collected by the CCP to cover potential future exposure to clearing members providing the margin and, where relevant, interoperable CCPs in the interval between the last margin collection and the liquidation of positions following a default of a clearing member or of an interoperable CCP default. ‘Margins’ means margins as referred to in Article 41 of Regulation (EU) No 648/2012, which may include initial margins (as defined in the previous sentence) and variation margins (which are margins collected or paid out to reflect current exposures resulting from actual changes in market price). For the purposes of this template, initial margin does not include contributions to a CCP for mutualised loss-sharing arrangements (i.e. in cases where a CCP uses initial margin to mutualise losses among the clearing members, it will be treated as a default fund exposure).
Prefunded default fund contributions: A contribution to the default fund of a CCP that is paid in by an institution. ‘Default fund’ has the same meaning as in Article 4(89) of the CRR.
Unfunded default fund contributions: Contributions that an institution acting as a clearing member has contractually committed to provide to a CCP after the CCP has depleted its default fund to cover the losses it incurred following the default of one or more of its clearing members.
Segregated: Refers to collateral that is held in a bankruptcy-remote manner in the meaning of Article 300 in the CRR.
Unsegregated: Refers to collateral that is not held in a bankruptcy-remote manner.
Alternative calculation of own funds requirements for exposures: Includes the own funds requirements as calculated according to Article 310 of the CRR multiplied by 12.5.</t>
  </si>
  <si>
    <t>Total: Total amount of on-balance-sheet and off-balance-sheet exposure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This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indirect and investments in AT1 of financial sector entities), Article 70 and Article 477 (insignificant and significant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Unrated: Exposures for which a credit assessment by a nominated ECAI is not available and that have specific risk weights applied depending on their class, as specified in Article 113 to Article 134 in the CRR.</t>
  </si>
  <si>
    <t>Rows
Exposure class X: Includes separately the different exposure classes listed in Article 147 in Part Three, Title II, Chapter 3 of the CRR.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onto the PD scale provided in the template.
EAD post CRM: Exposure value in accordance with Articles 166 to 168 and Article 230(1), third sentence, as well as Article 271 in the CRR. It also refers to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(round number) is acceptable.
Average PD: Obligor grade PD weighted by EAD post CRM.
Average LGD: The obligor grade LGD weighted by EAD post CRM. In accordance with Article 161 of the CRR, the LGD should be net—meaning after consideration of any CRM effect recognised in accordance with Part Three, Title II, Chapter 4 of the same regulation.
Average maturity: The obligor maturity in years weighted by EAD post CRM. This parameter needs to be filled in only when it is used for the RWA calculation in accordance with Part Three, Title II, Chapter 3 of the CRR.
RWA density: Total RWAs determined in accordance with Part Three, Title II, Chapter 3 of the CRR to EAD post CRM.</t>
  </si>
  <si>
    <t>Asset size: Organic changes in book size and composition (including the origination of new businesses and maturing exposures) but excluding changes in book size due to acquisitions and disposal of entities.
Credit quality of counterparties: Changes in the assessed quality of the institution’s counterparties as measured under the credit risk framework, whatever approach the institution uses. This row also includes potential changes due to IRB models when the institution uses an IRB approach.
Model updates: Changes due to model implementation, changes in model scope, or any changes intended to address model weaknesses. This row addresses only changes in the IMM model.
Methodology and policy: Changes due to methodological changes in calculations driven by regulatory policy changes, such as new regulations (only in the IMM model).
Acquisitions and disposals: Changes in book sizes due to acquisitions and disposal of entities.
Foreign exchange movements: Changes arising from foreign currency translation movements.
Other: This category is intended to be used to capture changes that cannot be attributed to the above categories. Institutions should add additional rows between rows 7 and 8 to disclose other material drivers of RWA movements over the reporting period.</t>
  </si>
  <si>
    <t>Rows:
Derivatives: Any derivative instrument in accordance with the accounting framework and listed in Annex I of the CRR that has its exposure value calculated in accordance with Part Three, Title II, Chapter 6 of that regulation. It includes any long settlement transactions as per Article 271 of the same regulation that do not qualify as SFTs.
SFTs: Any repurchase transactions, securities or commodities lending or borrowing transactions in accordance with the applicable accounting framework that has its exposure value calculated in accordance with Part Three, Title II, Chapter 6 of the CRR. It also includes any margin lending transactions (as per Article 271 of the same regulation) that do not otherwise qualify as derivatives.
Cross-product netting: Refers to exposures, including both derivatives and SFTs netted at counterparty level.
Columns:
Gross positive fair value or net carrying amount: Regardless of the accounting requirements regarding the booking of derivatives and SFTs on-balance-sheet or off-balance-sheet, the gross fair value or net carrying amount (as applicable) should be the exposure value before CRM. Fair value should be mark to model or mark to market and as determined under the relevant accounting framework after the application of the prudent value adjustments in accordance with Article 34 and Article 105 of the CRR as specified in the Commission Delegated Regulation (EU) No 2016/101. Net carrying amount is the carrying amount of exposures after specific credit risk adjustments. While the measurement approach depends on the accounting requirements for exposures from the non-trading book, the gross fair value should be disclosed for exposures from the trading book. Fair value and net carrying amounts should be measured at the same level as required in the applicable accounting standards.
Netting benefits: Reduction in the gross positive fair value or net carrying amount due to the use of legally enforceable netting agreements in the application of Part Two, Title III, Chapter 4 and Chapter 6 of the CRR. Any netting that would not be eligible under these chapters should be disclosed separately within column (b).
Netted current exposure: The larger of zero and the market value of a transaction or portfolio of transactions within a netting set with a counterparty that would be lost upon the default of the counterparty, assuming no recovery on the value of those transactions in insolvency or liquidation.
Collateral held: Impact of collateral on the netted current exposure, including volatility adjustments in the application of Part Two, Title III, Chapter 4 and Chapter 6 of the CRR. The impact of any collateral that would not be eligible for CRM or that would have no impact on the netted current credit exposure in the application of these chapters should be disclosed separately within column (d).
Net credit exposure: This is the credit exposure after considering the benefits from both legally enforceable netting agreements and collateral arrangements. This exposure value may differ from the EAD value disclosed in Template EU CCR1, due to the other parameters for the calculation of the regulatory exposure values not being disclosed in Template EU CCR5-A.</t>
  </si>
  <si>
    <t>Derivative transactions and SFTs: See the definitions in Template EU CCR5-A.
Segregated: Refers to collateral that is held in a bankruptcy-remote manner in the meaning of Article 300 in the CRR.
Unsegregated: Refers to collateral that is not held in a bankruptcy-remote manner.</t>
  </si>
  <si>
    <t>Outright products: Refer to positions in products that are not optional.</t>
  </si>
  <si>
    <t>Options: Rows 5 to 7 refer to additional requirements for options (non-delta risks).</t>
  </si>
  <si>
    <t>VaR (higher of values a and b)</t>
  </si>
  <si>
    <t>SVaR (higher of values a and b)</t>
  </si>
  <si>
    <t>IRC (higher of values a and b)</t>
  </si>
  <si>
    <r>
      <t xml:space="preserve">Definitions
</t>
    </r>
    <r>
      <rPr>
        <i/>
        <sz val="9"/>
        <color theme="1"/>
        <rFont val="Verdana"/>
        <family val="2"/>
      </rPr>
      <t/>
    </r>
  </si>
  <si>
    <t>Other: Refers to additional capital charges required by supervisors for institutions using the 
IMA for market risk (e.g. additional capital according to Article 101 of Directive 2013/36/UE).</t>
  </si>
  <si>
    <t>Rows
Movement in risk levels: Changes due to position changes.
Model changes: Significant updates to the model to reflect recent experience (e.g. recalibration), as well as significant changes in model scope. If more than one model update has taken place, additional rows could be necessary.
Methodology and policy: Methodology changes to the calculations driven by regulatory policy changes.
Acquisitions and disposals: Modifications due to acquisition or disposal of business/product lines or entities.
Foreign exchange movements: Changes arising from foreign currency translation movements.
Other: This category must be used to capture changes that cannot be attributed to any other category. Institutions should add additional rows between rows 6 and 7 to disclose other material drivers of RWA movements over the reporting period.
Rows 1a/1b and 8a/8b should be used when the RWA/capital requirement for any of the columns a to d is the 60-day average (for VaR and SVaR) or the 12-week average measure or the floor measure (for IRC and Comprehensive risk measure) and not the RWA/capital requirement at the end of the period (previous or reporting) as defined in template EU MR2-A rows 1a, 2a, 3a, 4a. In these cases, additional rows for regulatory adjustment (as presented above in 1a and 8b) ensure that the institution is able to provide the source of changes in RWA/capital requirement on the basis of the last RWA/capital requirement measure at the end of the period (previous or reporting), disclosed in rows 1b and 8a. In this case, rows 2, 3, 4, 5, 6, 7 reconcile the value in row 1b and 8a.
Columns
RWAs at the end of the reporting period (column VaR): Derived RWAs corresponding to the (capital requirements reflecting the regulatory VaR (10 day 99%), as well as additional capital charge related to the VaR model on the supervisor’s decision) x 12.5. This amount should reconcile with the amount shown in template EU MR2-A (row 1/column a).
RWAs at the end of the reporting period (column SVaR): Derived RWAs corresponding to the (capital requirements reflecting the stressed regulatory VaR (10 day 99%), as well as additional capital charge on the supervisor’s decision) x 12.5. This amount should reconcile with the amount shown in template EU MR2-A (row 2/column a).
RWAs at the end of the reporting period (column IRC): Derived RWAs corresponding to the (capital requirements as used for computing the IRC, well as additional capital charge on the supervisor’s decision (multiplier)) x 12.5. This amount should reconcile with the amount shown in template EU MR42-A (row 3/column a).
RWAs at the end of the reporting period (column Comprehensive risk measure): Derived RWAs corresponding to the (capital requirements as used for computing the comprehensive risk capital charge, as well as any additional capital charge on the supervisor’s decision) x 12.5. This amount should reconcile with the amount shown in template EU MR2-A (row 4/column a).
RWAs at the end of the reporting period (column other): Derived RWAs corresponding to specific capital charges (jurisdiction-specific or firm-specific) on the basis of model approaches not reported in VaR/SVaR/IRC/ Comprehensive risk measure. Additional columns can be disclosed where the jurisdictions provide more than one specific capital charge.
Total RWAs at the end of the reporting period: Derived RWAs corresponding to the total capital requirements for market risk (on the basis of IMA x 12.5). This amount must reconcile with the amounts shown in template EU OV1, column ‘RWAs’, as well as in template EU MR2-A (row total/column a).
Total capital requirements: This amount should reconcile with the amount shown in template EU OV1, column ‘minimum capital requirement’, as well as in template EU MR2-A (row total/column b).</t>
  </si>
  <si>
    <t>VaR: In this template, this refers to the regulatory VaR used to compute the capital charge, whose characteristics are in accordance with Part Three, Title IV, Chapter 5, Section 2 of the CRR. The amounts reported do not include additional capital charges at the supervisor’s discretion (related to the multiplier, for instance).
SVaR: In this template, this refers to the regulatory SVaR used to compute the capital charge, whose characteristics are in accordance with Part Three, Title V, Chapter 5, Section 2 of the CRR. The amounts reported do not include additional capital on the supervisor’s decision (multiplier).
IRC: Refers to the IRC as used for computing the capital charge. The amounts reported do not include additional capital on the supervisor’s decision (multiplier).
Comprehensive risk capital charge: The rows 13, 14, 15 and 16 are unfloored numbers; the floor calculation is reflected for reporting the end of the period in template EU MR2-A, row 4(c) in column (b).
Maximum, average, minimum and end-of-period: value reported in this template should be reported in the application of Article 455(d)(i) to (iii) over the reported period and as per the period end. Therefore, these values do not need to reconcile with values reported in EU MR2-A, which are calculated following the regulatory rules as defined in Article 364 of the CRR after any additional capital charges at the supervisor’s discretion—for instance, average VaR in template EU MR2-A row 1 (b) should be the average of the daily VaR (99th percentile, one-tailed confidence interval, 10-day holding period) on each of the preceding 60 business days, whereas the expected average value in template EU MR3 is the average value on the reporting period and therefore on the semi-annual period.</t>
  </si>
  <si>
    <t>Disclose level and components of the LCR</t>
  </si>
  <si>
    <t>The template is mandatory for credit institutions referred to in paragraph 7 of these Guidelines</t>
  </si>
  <si>
    <t>Quantitative information</t>
  </si>
  <si>
    <t>At least annual</t>
  </si>
  <si>
    <t xml:space="preserve">Purpose: </t>
  </si>
  <si>
    <t xml:space="preserve">Scope of application: </t>
  </si>
  <si>
    <t xml:space="preserve">Content: </t>
  </si>
  <si>
    <t xml:space="preserve">Frequency: </t>
  </si>
  <si>
    <t xml:space="preserve">Format: </t>
  </si>
  <si>
    <t>Weighted average PD, %</t>
  </si>
  <si>
    <t>Arithmetic average PD by obligors, %</t>
  </si>
  <si>
    <t>Rows
The row structure should be the same as the row structure of the balance sheet used in the latest available financial reporting of the institution. When template EU LI1 is disclosed on an annual basis, ‘financial reporting’ refers to the annual individual and consolidated financial statements defined in Article 4 and Article 24 of Directive 2013/34/EU, as well as (when applicable) to the financial statements in the meaning of the international accounting standards as endorsed in the EU in the application of Regulation (EC) No 1606/2002. When institutions choose—in the application of Article 433 of the CRR—to disclose template LI1 on a more frequent basis, ‘financial reporting’ refers to the interim individual or consolidated financial information published by institutions, including when this information does not qualify as financial statements in the application of Directive 2013/34/EU or the international accounting standards as endorsed in the EU.
Columns
Carrying values as reported in published financial statements: The amount reported on the asset side and the liabilities side of the balance sheet established following the consolidation requirements in the applicable accounting framework, including frameworks based on Directive 2013/34/EU, 86/635/EEC, or the international accounting standards as endorsed in the EU.
Carrying values under the scope of regulatory consolidation: The amount reported on the asset side and the liabilities side of the balance sheet established following the regulatory consolidation requirements in Part One, Title II, Section 2 and Section 3 of the CRR.
If a credit institution’s scope of accounting consolidation and its scope of regulatory consolidation are exactly the same, columns (a) and (b) should be merged.
The breakdown of carrying amounts under the regulatory scope of consolidation by regulatory frameworks (c) to (f) corresponds to the risk frameworks listed in Part Three of the CRR and to the breakdown prescribed in the rest of these guidelines:
• Subject to credit risk – The carrying values of items (other than off-balance-sheet items) to which Part Three, Title II of the CRR applies and for which the disclosure requirements in Part Eight of the same regulation are specified in point 4.9 and point 4.10 of these guidelines should be included in column (c);
• Subject to CCR – The carrying values of items (other than off-balance-sheet items) to which Part Three, Title II, Chapter 6 of the CRR applies and for which the disclosure requirements in Part Eight of the same regulation are specified in point 4.11 of these guidelines should be included in column (d);
• Subject to the securitisation framework – The carrying values of items (other than off-balance-sheet items) from the non-trading book to which Part Three, Title II, Chapter 5 of the CRR applies should be included in column (e);
• Subject to the market risk framework – The carrying values of items (other than off-balance-sheet items) to which Part Three, Title IV of the CRR applies and for which the disclosure requirements in Part Eight of the same regulation are specified in point 4.13 of these guidelines for non-securitisation positions should be included in column (f). Items corresponding to securitisation positions in the trading book—to which the requirements in Part Three, Title IV of the CRR apply—should be included in column (f).
• Column (g) should include the amounts not subject to capital requirements according to the CRR or that are subject to deductions from own funds in accordance with Part Two of that regulation.
Deducted items should include, for instance, the items listed in Article 37, Article 38, Article 39, and Article 41 of that regulation. The amounts disclosed for assets should be the amounts actually deducted from own funds, taking into account any netting with liabilities allowed by (and any threshold for) deduction applicable as per the relevant articles in Part Two of the same regulation. When the items listed in Article 36(1)(k) and Article 48 of the CRR are 1 250% risk-weighted instead of being deducted, they should not be disclosed in column (g) but in the other appropriate columns of template EU LI1, as well as in the other appropriate templates provided for by these guidelines. This also applies to any other item that is 1 250% risk-weighted in accordance with the requirements in the CRR.
The amounts disclosed for liabilities should be the amount of liabilities that is taken into consideration for the determination of the amount of assets to be deducted from own funds as per the relevant articles in Part Two of the same regulation. In addition, it should be disclosed in column (g) all liabilities other than those (i) that are relevant for the application of requirements in Part Three, Title II, Chapter 4 of the CRR, or (ii) that are relevant for the application of requirements in Part Three, Title II, Chapter 6 and Title IV of the same regulation.
Where a single item attracts capital requirements according to more than one risk framework, it should be reported in all columns corresponding to the capital requirements it attracts. As a consequence, the sum of amounts in columns (c) to (g) may be greater than the amount in column (b).</t>
  </si>
  <si>
    <t>Amounts in rows 1 and 2, columns (b) to (e) correspond to the amounts in columns (c) to (f) of EU LI1.
Total net amount under regulatory scope of consolidation: The amount after on-balance-sheet netting between assets and liabilities under the regulatory scope of consolidation, regardless of the eligibility of those assets and liabilities of the specific netting rules in the application of Part Three, Title II, Chapters 4 and 5, as well as of Title IV in the CRR.
Off-balance-sheet amounts: Include off-balance-sheet original exposures, prior to the use of a conversion factor, from the established off-balance-sheet statement, following the regulatory scope of consolidation in column (a) and the off-balance-sheet amounts subject to the regulatory framework, after the application of the relevant conversion factors in columns (b) to (e). The conversion factor for off-balance-sheet items to be risk-weighted in the application of Part Three, Title II of the CRR is defined in Article 111, Article 166, Article 167 and Article 182 (as applicable for credit risk), Article 246 (as applicable for securitisation risk), Article 274 to Article 276 and Article 283 of the same regulation (as applicable for CCR).
Differences in valuations: Include the impact of the carrying amount of value adjustments in accordance with Part Two, Title I, Chapter 2, Article 34 and Part Three, Title I, Chapter 3, Article 105 of the CRR on trading book and non-trading book exposures measured at fair value in accordance with the applicable accounting framework.
Differences due to different netting rules, other than those already included in row 2: Refer to the net on-balance-sheet and off-balance-sheet exposure amounts after the application of the specific netting rules in Part Three, Title II, Chapters 4 and 5 as well as of Title IV in the CRR. The impact of the application of the netting rules can be negative (in case more exposures have to be netted than the use of on-balance-sheet netting in row 2) or positive (in the case of the application of netting rules in the CRR leading to a lower amount being netted out than on-balance-sheet netting in row 2).
Differences due to consideration of provisions: Discloses the re-integration in the exposure value of specific and general credit risk adjustments (as defined in the Commission Delegated Regulation (EU) No 183/2014) that have been deducted in accordance with the applicable accounting framework from the carrying amount of exposures under Part Three, Part II, Chapter 3 of the CRR for risk-weighting purposes. Regarding exposures risk-weighted in accordance with Part Three, Part II, Chapter 2 of the CRR, when the carrying amount in the financial statements under the regulatory scope of consolidation has been reduced by elements qualifying as general credit risk adjustments under the aforementioned delegated regulation, these elements have to be re-integrated in the exposure value.
Differences due to prudential filters: Include the impact on the carrying amount under the regulatory scope of consolidation of the prudential filters listed in Articles 32, 33 and 35 in Part Two, Title I, Chapter 2 of the CRR and applied in accordance with the requirements in Part Ten, Title I, Chapter 1, Article 467 and 468 in the CRR and CEBS 04/91 Guidelines on prudential filters for regulatory capital.
Exposure amounts considered for regulatory purposes: The expression designates the aggregate amount considered as a starting point of the RWA calculation before the application of CRM methods other than netting in Part Three, Title II, Chapter 4 of the CRR but after the application of netting requirements in Part Three, Title II, Chapters 4 and 5 and Title IV of the same regulation for each of the risk categories. Under the credit risk framework, this should correspond either to the exposure amount applied in the credit risk standardised approach (see Article 111 in Part Three, Title II, Chapter 2 of the CRR) or to the exposures at default (EAD) in the credit risk – IRB approach.
(See Article 166, Article 167 and Article 168 in Part Three, Title II, Chapter 3 of the CRR.) Securitisation exposures should be defined as in Article 246 in Part Three, Title II, Chapter 5 of the CRR. Counterparty credit exposures are the exposures defined as exposures considered for CCR purposes (see Part Three, Title II, Chapter 6 of the CRR). Market risk exposures correspond to positions subject to the market risk framework (see Part Three, Title IV of the CRR).
The breakdown of columns in the regulatory risk categories (b) to (e) corresponds to the breakdown listed in Part Three of the CRR and prescribed in these guidelines:
• The credit risk framework corresponds to the exposures in Part Three, Title II of the CRR, for which the disclosure requirements in Part Eight of the same regulation are specified in section4.9 and section4.10 of these guidelines;
• The CCR framework corresponds to the exposures in Part Three, Title II, Chapter 6 of the CRR, for which the disclosure requirements in Part Eight of the same regulation are specified in section 4.11 of these guidelines;
• The securitisation framework corresponds to exposures from the non-trading book given in Part Three, Title II, and Chapter 5 of the CRR;
• The market risk framework corresponds to exposures in Part Three, Title IV of the CRR, for which the disclosure requirements in Part Eight of the same regulation are specified in section 4.13 of these guidelines.</t>
  </si>
  <si>
    <t>Capital Base and Capital Requirements</t>
  </si>
  <si>
    <t>Credit Risk</t>
  </si>
  <si>
    <t>AE-Encumbrance disclosure</t>
  </si>
  <si>
    <t>Counterparty Risk</t>
  </si>
  <si>
    <t>Liquidity Risk and Asset Emcumbrance</t>
  </si>
  <si>
    <t xml:space="preserve">Exposures under FIRB </t>
  </si>
  <si>
    <t xml:space="preserve">Exposures under AIRB </t>
  </si>
  <si>
    <t xml:space="preserve">Subject to the credit risk framework </t>
  </si>
  <si>
    <t xml:space="preserve">Subject to the CCR framework </t>
  </si>
  <si>
    <t>Subject to the securitisation framework</t>
  </si>
  <si>
    <t xml:space="preserve">Subject to the market risk framework </t>
  </si>
  <si>
    <t xml:space="preserve">Not subject to capital requirements or subject to deduction from capital </t>
  </si>
  <si>
    <t>Carrying values as reported in published financial statements</t>
  </si>
  <si>
    <t>Parameter</t>
  </si>
  <si>
    <t>Qualitative information</t>
  </si>
  <si>
    <t>The table is mandatory for all institutions included in paragraph 7 of these guidelines using an internal model to calculate its market risk capital requirements in accordance with Part Three, Title IV, Chapter 5 of the CRR.
To provide meaningful information to users on their use of internal models, institutions should describe the main characteristics of the models used at the group level (according to the scope of regulatory consolidation determined as per Part One, Title II of the same regulation) and explain to what extent they represent all the models used at the group level. The commentary should include the percentage of capital requirements covered by the models described for each of the regulatory models (VaR, SVaR, IRC, comprehensive risk measure).</t>
  </si>
  <si>
    <t>Provide the scope, the main characteristics and the key modelling choices of the different models (VaR, SVaR, IRC, comprehensive risk measure) used for regulatory calculation of market risks.</t>
  </si>
  <si>
    <t xml:space="preserve">Total assets </t>
  </si>
  <si>
    <t>The exposures in regulatory trading book businesses are subject to market risk and are therefore excluded from Exposure.</t>
  </si>
  <si>
    <t>Corporate non-SME</t>
  </si>
  <si>
    <t>Corporate SME</t>
  </si>
  <si>
    <t>Back to index</t>
  </si>
  <si>
    <t>Accounting vs regulatory consolidation and mapping of financial statement with regulatory risk categories (EU LI1 )</t>
  </si>
  <si>
    <t>Main sources of differences between regulatory exposure amounts and carrying values in financial statements (EU LI2)</t>
  </si>
  <si>
    <t>Overview of RWAs (EU OV1)</t>
  </si>
  <si>
    <t>IRB (specialised lending and equities) (EU CR10)</t>
  </si>
  <si>
    <t>Non-deducted participations in insurance undertakings (EU INS1 )</t>
  </si>
  <si>
    <t>Total and average net amount of exposures (EU CRB-B)</t>
  </si>
  <si>
    <t>Geographical breakdown of exposures (EU CRB-C)</t>
  </si>
  <si>
    <t>Concentration of exposures by industry or counterparty types (EU CRB-D)</t>
  </si>
  <si>
    <t>Maturity of exposures (EU CRB-E)</t>
  </si>
  <si>
    <t>Credit quality of exposures by exposure class and instrument (EU CR1-A)</t>
  </si>
  <si>
    <t>Credit quality of exposures by industry or counterparty types (EU CR1-B)</t>
  </si>
  <si>
    <t>Credit quality of exposures by geography (EU CR1-C)</t>
  </si>
  <si>
    <t>Ageing of past-due exposures (EU CR1-D)</t>
  </si>
  <si>
    <t>Non-performing and forborne exposures (EU CR1-E)</t>
  </si>
  <si>
    <t>Changes in the stock of general and specific credit risk adjustments (EU CR2-A)</t>
  </si>
  <si>
    <t>Changes in the stock of defaulted and impaired loans and debt securities (EU CR2-B)</t>
  </si>
  <si>
    <t>CRM techniques – Overview (EU CR3)</t>
  </si>
  <si>
    <t>Standardised approach – Credit risk exposure and CRM effects (EU CR4)</t>
  </si>
  <si>
    <t>Standardised approach (EU CR5)</t>
  </si>
  <si>
    <t>IRB approach – Effect on the RWAs of credit derivatives used as CRM techniques (EU CR7)</t>
  </si>
  <si>
    <t>RWA flow statements of credit risk exposures under the IRB approach (EU CR8)</t>
  </si>
  <si>
    <t>IRB approach – Backtesting of PD per exposure class (EU CR9)</t>
  </si>
  <si>
    <t>Analysis of CCR exposure by approach (EU CCR1)</t>
  </si>
  <si>
    <t>CVA capital charge (EU CCR2)</t>
  </si>
  <si>
    <t>Exposures to CCPs (EU CCR8)</t>
  </si>
  <si>
    <t>Standardised approach – CCR exposures by regulatory portfolio and risk (EU CCR3)</t>
  </si>
  <si>
    <t>RWA flow statements of CCR exposures under the IMM (EU CCR7)</t>
  </si>
  <si>
    <t>Impact of netting and collateral held on exposure values (EU CCR5-A)</t>
  </si>
  <si>
    <t>Composition of collateral for exposures to CCR (EU CCR5-B)</t>
  </si>
  <si>
    <t>Credit derivatives exposures (EU CCR6)</t>
  </si>
  <si>
    <t>Market Risk</t>
  </si>
  <si>
    <t>Market risk under the standardised approach (EU MR1)</t>
  </si>
  <si>
    <t>Market risk under the IMA (EU MR2-A)</t>
  </si>
  <si>
    <t>RWA flow statements of market risk exposures under the IMA (EU MR2-B)</t>
  </si>
  <si>
    <t>Comparison of VaR estimates with gains/losses (EU MR4)</t>
  </si>
  <si>
    <t>IMA values for trading portfolios (EU MR3)</t>
  </si>
  <si>
    <t>LCR disclosure (EU LIQ1-18)</t>
  </si>
  <si>
    <t>Additional Pillar 3 Disclosure</t>
  </si>
  <si>
    <t>Spain</t>
  </si>
  <si>
    <t>France</t>
  </si>
  <si>
    <t>*Equity and other non credit-obligation assets are not included in the above.</t>
  </si>
  <si>
    <t>IRB approach – CCR exposures by portfolio and PD scale - (EU CCR4)</t>
  </si>
  <si>
    <t>EU-5a</t>
  </si>
  <si>
    <t>EU-14a</t>
  </si>
  <si>
    <t>EU-15a</t>
  </si>
  <si>
    <t>EU-19a</t>
  </si>
  <si>
    <t>EU-19b</t>
  </si>
  <si>
    <t>EU-23</t>
  </si>
  <si>
    <t>EU-24</t>
  </si>
  <si>
    <t>EU-1</t>
  </si>
  <si>
    <t>EU-2</t>
  </si>
  <si>
    <t>EU-3</t>
  </si>
  <si>
    <t>EU-4</t>
  </si>
  <si>
    <t>EU-5</t>
  </si>
  <si>
    <t>EU-6</t>
  </si>
  <si>
    <t>EU-7</t>
  </si>
  <si>
    <t>EU-8</t>
  </si>
  <si>
    <t>EU-9</t>
  </si>
  <si>
    <t>EU-10</t>
  </si>
  <si>
    <t>EU-11</t>
  </si>
  <si>
    <t>EU-12</t>
  </si>
  <si>
    <t>Cash</t>
  </si>
  <si>
    <t>IRB approach – Credit risk exposures by exposure class and PD range (EU CR6)</t>
  </si>
  <si>
    <t>NA</t>
  </si>
  <si>
    <t>On-balance-sheet amount: Banks should disclose the amount of exposures in accordance with Article 167 of the CRR (net of allowances and write-offs) under the regulatory scope of consolidation as per Part One, Title II, Chapter 2 of the same regulation.
Off-balance-sheet amount: Banks should disclose the exposure value in accordance with Article 167 of the CRR without taking into account conversion factors and the effect of CRM techniques.
Exposure amount: The amount relevant for the capital requirement’s calculation; therefore, it is the amount derived after having applied CRM techniques and the credit conversion factor (CCF).
EL: Amount of EL calculated according to Article 158 of the CRR.
Category: Category specified in Article 153(5) of the CRR.</t>
  </si>
  <si>
    <t>Columns
Net exposure values: The net values as defined in Template EU CRB-B shall be reported by residual contractual maturities. In this disclosure:
- When a counterparty has a choice of when an amount is repaid, the amount is allocated to column ‘on demand’. The column includes balances receivable on demand (call), at short notice, current accounts and similar balances (which may include loans that are overnight deposits for the borrower, regardless of their legal form). It also includes ‘overdrafts’ that are debit balances on current account balances;
- When an exposure has no stated maturity for reasons other than the counterparty having the choice of the repayment date, the amount of this exposure should be disclosed in column ‘no stated maturity’.
- When the amount is repaid in instalments, the exposure should be allocated in the maturity bucket corresponding to the last instalment.
Rows
Exposure class: Institutions should separately disclose only those exposure classes that are deemed material in accordance with the EBA Guidelines 2014/14. Institutions may aggregate the immaterial exposures in one row: ‘other’.</t>
  </si>
  <si>
    <t>Columns:
Gross carrying values: See the definition in Template EU CRB-B.
Defaulted exposures: Exposures under the IRB approach or the standardised approach that are defaulted in accordance with Article 178 of the CRR.
Rows:
Opening balance: Defaulted or impaired exposures at the beginning of the period. They should be disclosed net of partial and total write-offs that have taken place in prior periods and gross of (i.e. ignoring) impairments, regardless of whether the impairment is done via an allowance account or directly via a reduction in the gross carrying amount of the exposure.
Loans and debt securities that have defaulted since the last reporting period: Refers to any loan or debt securities that became marked as defaulted during the reporting period.
Return to non-defaulted status: Loans or debt securities that returned to non-default status during the reporting period.
Amounts written off: Amounts of impaired or defaulted exposures that have been either totally or partially written off during the period. For a definition of write-offs, see Template EU CRB-B.
Other changes: Balancing items that are necessary to enable total to reconcile.</t>
  </si>
  <si>
    <t>Rows
Exposure class X: Includes the different exposure classes listed in Article 147 in Part Three, Title II, Chapter 3 of the CRR, with a further breakdown, within the exposure class ‘corporate’, of SMEs, specialised lending and purchased corporate receivables; and for the exposure class ‘retail’ identifying separately each of the categories of exposures to which the different correlations in Article 154(1) to (4) correspond. The equity exposures under each of the regulatory approaches in Article 155 should be disclosed separately. No breakdown by PD band is necessary for equity exposures treated under Article 155(2).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into the PD scale provided in the template.
Original on-balance-sheet gross exposure: Amount of on-balance-sheet exposure, in accordance with Article 24(1) for financial statements on a consolidated basis and recital 39 for those on a solo basis, calculated in accordance with Article 166 to 168 of the CRR, before taking into account any credit risk adjustment made and before taking into account the effect of CRM techniques (except for CRM via on-balance-sheet and off-balance-sheet netting, as disclosed in Template EU LI2). Exposure values of derivatives, SFTs, etc. are covered in the CCR framework.
Off-balance-sheet exposure pre-conversion factor: Exposure value in accordance with Article 24(1) for financial statements on a consolidated basis and recital 39 for those on a solo basis in the CRR, without taking into account any credit risk adjustments made, the conversion factors specified in Article 166 of the same regulation and the effect of CRM techniques in accordance with Part Three, Title II, Chapter 4 of that regulation.
Average CCF: EAD off-balance-sheet exposure post-conversion factors applicable (as per Article 166 and Article 230(1), third sentence, in the CRR) to total off-balance-sheet exposure pre-conversion factor.
EAD post CRM and post CCF: Exposure value in accordance with Article 166 to 168 and Article 230(1), third sentence, in the CRR, as well as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(a round number) is acceptable.
Average PD: Obligor grade PD weighted by EAD post CRM and post CCF.
Average LGD: The obligor grade LGD weighted by EAD post CRM and post CCF. In accordance with Article 161 of the CRR, the LGD should be net (i.e. after impact of any of the CRM effects recognised in accordance with Part Three, Title II, Chapter 4 of the same regulation).
Average maturity: The obligor maturity in years weighted by EAD post CRM and post CCF; this parameter needs to be filled in only when it is used for the RWA calculation in accordance with Part Three, Title II, Chapter 3 of the CRR.
RWA density: Total RWAs determined in accordance with Part Three, Title II, Chapter 3 of the CRR to EAD post CRM and post CCF.
EL: The EL as calculated according to Article 158 in Part Three, Title II, Chapter 3 of the CRR.
Value adjustments and provisions: Specific and general credit risk adjustments in accordance with the Commission Delegated Regulation (EU) No 183/2014, additional value adjustments in accordance with Articles 34 and 110 of the CRR, as well as other own funds reductions related to exposures that are risk-weighted in accordance with Part Three, Title II, Chapter 3 of that regulation. These value adjustments and provisions are those considered for the implementation of Article 159 of that regulation.</t>
  </si>
  <si>
    <t>EU LI1 - Differences between accounting and regulatory scopes of consolidation and the mapping of financial statement categories with regulatory risk categories</t>
  </si>
  <si>
    <t>EU LI2 – Main sources of differences between regulatory exposure amounts and carrying values in financial statements</t>
  </si>
  <si>
    <t>EU OV1 – Overview of RWAs</t>
  </si>
  <si>
    <t xml:space="preserve">RWAs: RWAs as defined by the CRR. In accordance with Article 92(4) of the same regulation, the RWAs related to market risk, foreign exchange risk, settlement risk, commodities risk and operational risk are the capital requirements determined in accordance with the relevant requirements in the regulation, multiplied by 12.5.
RWAs (T-1): RWAs as disclosed in the previous interim period. As template EU OV1 is required to be disclosed with quarterly frequency, the RWA (T-1) figure should be the figure disclosed at the end of the previous quarter.
T capital requirements at the disclosure date calculated as per the specifications in Article 92 in the CRR. In accordance with Article 438 of the same regulation, the disclosed capital requirements will normally be RWA*8% but may differ if a floor is applicable or adjustments (such as scaling factors) are applied at jurisdiction level.
Credit risk (excluding CCR): RWAs and capital requirements calculated in accordance with Article 92, as well as in accordance with Part Three, Title II, Chapters 2 and 3 and Article 379 of the CRR. RWAs and capital requirements for credit risk are further disclosed in sections 4.9 and 4.10 of these guidelines. They exclude the RWAs and capital requirements of any item for which the exposure value is calculated in accordance with Part Three, Title II, Chapters 5 and 6 of the CRR. For those items, the associated RWAs and capital requirements are respectively disclosed in row 14 (for securitisation exposures in the non-trading book) and in row 6 (for CCR).
Of which the standardised approach: RWAs and capital requirements calculated according to Part Three, Title II, Chapter 2 of the CRR.
Of which the foundation IRB approach and Of which the advanced IRB approach: RWAs and capital requirements according to Part Three, Title II, Chapter 3 of the CRR. Capital requirements and RWAs arising from the FIRB and AIRB should be disclosed in separate rows.
Of which equity positions under the simple risk-weighted approach and the IMA: The amounts in row 5 correspond to RWAs for equity exposures for which institutions apply the approaches referred to in Article 155(2) and (4) in the CRR. For equity exposures treated under the PD/Loss given default (LGD) approach in accordance with Article 155(3) in the same regulation, the corresponding RWAs and capital requirements are reported in Template EU CR6 (portfolio equity PD/LGD) and are included in rows 3 or 4 of this template.
CCR: RWAs and capital requirements for elements whose exposure value is calculated in accordance with Part Three, Title II, Chapter 6 of the CRR. In accordance with Article 107, RWAs and capital requirements for those exposures are estimated on the basis of the requirements in Part Three, Title II, Chapters 2 and 3. The breakdown of capital requirements and RWAs according to the regulatory approach used for their estimation is disclosed in accordance with the specifications of section 4.11 of these guidelines. CCR RWAs and capital requirements do include those amounts linked to the charge for CVA risk of over the counter (OTC) derivatives other than credit derivatives recognised to reduce RWAs for credit risk, in accordance with Part Three, Title VI and Article 92(3)(d) of the CRR, as well as RWAs and capital requirements for the contributions to the default fund of a CCP calculated in accordance with Articles 307 to 309 of the same regulation.
Settlement risk: The capital requirements and RWA amounts calculated in accordance with Articles 92(3)(c)(ii) and 92(4)(b) in the CRR respectively. There is no corresponding template in these guidelines.
Securitisation exposures in banking book: The amounts correspond to capital requirements and RWAs for securitisation exposures in the non-trading book for which the RWAs and capital requirements are calculated in accordance with Part Three, Title II, Chapter 5. The RWA amounts must be derived from the capital requirements and therefore include the impact of the cap in accordance with Article 260 of that chapter, when applicable.
Market risk: The amounts reported in row 16 correspond to the capital requirements and RWAs estimated in accordance with Part Three, Title IV and Article 92(4) of the CRR. These amounts therefore include capital charges for securitisation positions booked in the trading book but exclude the CCR capital charges (reported in section 4.11 of this document and row 6 of this template). Market risk capital requirements and RWAs are broken down in section 4.13 of these guidelines, while RWAs and capital requirements for CCR are broken down in section 4.11 of these guidelines.
</t>
  </si>
  <si>
    <t>Large exposures: The capital requirements and RWA amounts calculated in accordance with Articles 92(3)(b)(ii) and 92(4)(b) in the CRR respectively. There is no corresponding template in these guidelines.
Operational risk: RWAs and capital requirements estimated in accordance of Article 92(4) and Part Three, Title III of the CRR. There is no corresponding template in these guidelines.
Amounts below the thresholds for deduction (subject to 250% risk weight): The amounts correspond to items not deducted from own funds, as they are below the applicable thresholds for deduction in accordance with Article 48 and Article 470 of the CRR. It particularly includes deferred tax assets as well as direct, indirect and synthetic holdings of CET 1 instruments from financial sector entities (as defined in Article 4(27) of the CRR) outside the scope of regulatory consolidation where the institution has a significant investment in those entities. The amounts disclosed in this row are after the application of the 250% risk weight.
Floor adjustment: This row must be used to disclose the impact of any floor implemented in accordance with Article 500(1) or (where relevant and after meeting the prerequisites) Article 500(2) in the CRR so that the total row in template EU OV1 reflects the total RWAs and total capital requirements in accordance with Article 92 in the CRR, including such an adjustment. Floor or adjustments applied at a more granular level (where relevant at risk category level) must be reflected in the capital requirements reported for this risk category. Additional capital requirements based on the supervisory review process—as referred to in point (a) of Article 104(1) of Directive 2013/36/EU—should not be included in the row floor adjustment. However, when the disclosure of these capital requirements is demanded by the relevant competent authority in accordance with Article 438(b) of the CRR or voluntarily disclosed in the application of the EBA Opinion 2015/24, they should be included in a distinct row, separated from the capital requirements and calculated in accordance with Article 92 of the CRR.</t>
  </si>
  <si>
    <t>EU CR10 – IRB (specialised lending and equities)</t>
  </si>
  <si>
    <t>EU INS1 – Non-deducted participations in insurance undertakings (equities with 250% risk weight)</t>
  </si>
  <si>
    <t>EU CRB-C – Geographical breakdown of exposures</t>
  </si>
  <si>
    <t>EU CRB-B – Total and average net amount of exposures</t>
  </si>
  <si>
    <t>EU CRB-D – Concentration of exposures by industry or counterparty types</t>
  </si>
  <si>
    <t>EU CRB-E – Maturity of exposures</t>
  </si>
  <si>
    <t>EU CR1-A – Credit quality of exposures by exposure class and instrument</t>
  </si>
  <si>
    <t>EU CR1-B – Credit quality of exposures by industry or counterparty types</t>
  </si>
  <si>
    <t>EU CR1-C – Credit quality of exposures by geography</t>
  </si>
  <si>
    <t>EU CR1-D – Ageing of past-due exposures</t>
  </si>
  <si>
    <t>EU CR2-B – Changes in the stock of defaulted and impaired loans and debt securities</t>
  </si>
  <si>
    <t>EU CR3 – CRM techniques – Overview</t>
  </si>
  <si>
    <t>EU CR4 – Standardised approach – Credit risk exposure and CRM effects</t>
  </si>
  <si>
    <t>EU CR5 – Standardised approach</t>
  </si>
  <si>
    <t>EU CR6 – IRB approach – Credit risk exposures by exposure class and PD range</t>
  </si>
  <si>
    <t>EU CR7 – IRB approach – Effect on the RWAs of credit derivatives used as CRM techniques</t>
  </si>
  <si>
    <t>EU CR8 – RWA flow statements of credit risk exposures under the IRB approach</t>
  </si>
  <si>
    <t>EU CR9 – IRB approach – Backtesting of PD per exposure class</t>
  </si>
  <si>
    <t>EU CCR1 – Analysis of CCR exposure by approach</t>
  </si>
  <si>
    <t>EU CCR2 – CVA capital charge</t>
  </si>
  <si>
    <t>EU CCR8 – Exposures to CCPs</t>
  </si>
  <si>
    <t>EU CCR3 – Standardised approach – CCR exposures by regulatory portfolio and risk</t>
  </si>
  <si>
    <t>EU CCR4 – IRB approach – CCR exposures by portfolio and PD scale</t>
  </si>
  <si>
    <t>EU CCR7 – RWA flow statements of CCR exposures under the IMM</t>
  </si>
  <si>
    <t>EU CCR5-A – Impact of netting and collateral held on exposure values</t>
  </si>
  <si>
    <t>EU CCR5-B – Composition of collateral for exposures to CCR</t>
  </si>
  <si>
    <t>EU CCR6 – Credit derivatives exposures</t>
  </si>
  <si>
    <t>EU MR1 – Market risk under the standardised approach</t>
  </si>
  <si>
    <t>EU MR2-A – Market risk under the IMA</t>
  </si>
  <si>
    <t>EU MR2-B – RWA flow statements of market risk exposures under the IMA</t>
  </si>
  <si>
    <t>EU MR3 – IMA values for trading portfolios</t>
  </si>
  <si>
    <t>EU MR4 – Comparison of VaR estimates with gains/losses</t>
  </si>
  <si>
    <t>EU MRB – Qualitative disclosure requirements for institutions using the IMA</t>
  </si>
  <si>
    <t>LCR disclosure template, on quantitative information of LCR which complements Article 435(1)(f) of Regulation (EU) No 575/2013.</t>
  </si>
  <si>
    <t xml:space="preserve">Contents </t>
  </si>
  <si>
    <t>Qualitative disclosure requirements for institutions using the IMA (EU MRB)</t>
  </si>
  <si>
    <t>Nykredit Realkredit Group</t>
  </si>
  <si>
    <t>Overview of capital instruments</t>
  </si>
  <si>
    <t>End-2017</t>
  </si>
  <si>
    <t>Nykredit Realkredit A/S</t>
  </si>
  <si>
    <t>XS1073143932</t>
  </si>
  <si>
    <t>XS1195632911</t>
  </si>
  <si>
    <t>English/Danish law</t>
  </si>
  <si>
    <t>Tier 2</t>
  </si>
  <si>
    <t>Additional Tier 1</t>
  </si>
  <si>
    <t>Eligible at solo/(sub-)consolidated/ solo &amp; (sub-)consolidated</t>
  </si>
  <si>
    <t>Solo and consolidated</t>
  </si>
  <si>
    <t>Amount recognised in regulatory capital (end 2017)</t>
  </si>
  <si>
    <t>EUR 600,000,000</t>
  </si>
  <si>
    <t>EUR 500,000,000</t>
  </si>
  <si>
    <t>9a</t>
  </si>
  <si>
    <t>9b</t>
  </si>
  <si>
    <t>Liability - amortised cost</t>
  </si>
  <si>
    <t>Dated</t>
  </si>
  <si>
    <t>Perpetual</t>
  </si>
  <si>
    <t>Yes</t>
  </si>
  <si>
    <t>03-06-2021; par regulatory/tax call</t>
  </si>
  <si>
    <t>26-10-2020; par regulatory/tax call</t>
  </si>
  <si>
    <t>Annually</t>
  </si>
  <si>
    <t>Semi-annually</t>
  </si>
  <si>
    <t>Fixed-to-fixed</t>
  </si>
  <si>
    <t>6.25%</t>
  </si>
  <si>
    <t>No</t>
  </si>
  <si>
    <t>20a</t>
  </si>
  <si>
    <t>Mandatory</t>
  </si>
  <si>
    <t>Fully discretionary</t>
  </si>
  <si>
    <t>20b</t>
  </si>
  <si>
    <t>Noncumulative</t>
  </si>
  <si>
    <t>Non-convertible</t>
  </si>
  <si>
    <t>Breach of 7% CET1 Capital Ratio of Nykredit Realkredit (solo or consolidated) or Nykredit Group</t>
  </si>
  <si>
    <t>Breach of 7.125% CET1 Capital Ratio of Nykredit Realkredit (solo or consolidated) or Nykredit Group</t>
  </si>
  <si>
    <t>Full</t>
  </si>
  <si>
    <t>Partial</t>
  </si>
  <si>
    <t>Permanent</t>
  </si>
  <si>
    <t>Temporary</t>
  </si>
  <si>
    <t>The notes may be reinstated at the Issuer's discretion out of relevant profits, subject to certain restrictions</t>
  </si>
  <si>
    <t>At present Senior Resolution Notes</t>
  </si>
  <si>
    <t>XS1311459850</t>
  </si>
  <si>
    <t>XS1321920735</t>
  </si>
  <si>
    <t>EUR 50,000,000</t>
  </si>
  <si>
    <t>EUR 800,000,000</t>
  </si>
  <si>
    <t>17-11-2022; par regulatory/tax call</t>
  </si>
  <si>
    <t>Fixed-to-float</t>
  </si>
  <si>
    <t>4% in year 1-2, hereafter 6m Euribor + 171bps</t>
  </si>
  <si>
    <t>2.75%</t>
  </si>
  <si>
    <t>Cumulative</t>
  </si>
  <si>
    <t xml:space="preserve">Required CET1 capital for countercyclical buffer </t>
  </si>
  <si>
    <t xml:space="preserve">  </t>
  </si>
  <si>
    <t>DKK million</t>
  </si>
  <si>
    <t>Credit risk</t>
  </si>
  <si>
    <t>- Exposure (standardised approach)</t>
  </si>
  <si>
    <t>- Exposure (IRB)</t>
  </si>
  <si>
    <t>Trading book</t>
  </si>
  <si>
    <t>- Sum of short and long positions</t>
  </si>
  <si>
    <t>Capital requirement</t>
  </si>
  <si>
    <t>Capital requirement for credit</t>
  </si>
  <si>
    <t>exposures</t>
  </si>
  <si>
    <t>Capital requirement for trading book</t>
  </si>
  <si>
    <t>Total capital requirement</t>
  </si>
  <si>
    <t>Total liabilities</t>
  </si>
  <si>
    <t>Differences due to different netting rules, other than those already included in row 2</t>
  </si>
  <si>
    <t>Other differences not classified above</t>
  </si>
  <si>
    <t>Government bonds</t>
  </si>
  <si>
    <t>Mortgage bonds</t>
  </si>
  <si>
    <t>31 December 2017</t>
  </si>
  <si>
    <t>DKK 4,467,060,000</t>
  </si>
  <si>
    <t>DKK 372,255,000</t>
  </si>
  <si>
    <t>DKK 5,956,080,000</t>
  </si>
  <si>
    <t>DKK 3,722,550,000</t>
  </si>
  <si>
    <t>Exposures secured – 
Carrying amount</t>
  </si>
  <si>
    <t>Exposure classes, DKK million</t>
  </si>
  <si>
    <t>DKK billion</t>
  </si>
  <si>
    <t>Fair value of encumbered assets</t>
  </si>
  <si>
    <t>Carrying amount of unencumbered assets</t>
  </si>
  <si>
    <t>Fair value of unencumbered assets</t>
  </si>
  <si>
    <t>of which EHQLA and HQLA</t>
  </si>
  <si>
    <t>Fair value of encumbered collateral received or own debt securities issued</t>
  </si>
  <si>
    <t>Unencumbered</t>
  </si>
  <si>
    <t>Fair value of collateral received or own debt securities issued available for encumbrance</t>
  </si>
  <si>
    <t>Template B - Collateral received</t>
  </si>
  <si>
    <t>Template C - Sources of embrance</t>
  </si>
  <si>
    <t>Categories, DKK million</t>
  </si>
  <si>
    <t>Required CET1 capital for countercyclical buffer</t>
  </si>
  <si>
    <t>Quarter ending on (31 December 2017)</t>
  </si>
  <si>
    <t>Currency and units (DKK million)</t>
  </si>
  <si>
    <t>Non-relevant - (IMM Counterparty)</t>
  </si>
  <si>
    <t>3a</t>
  </si>
  <si>
    <t>5a</t>
  </si>
  <si>
    <t>Holdings of the CET1 instruments of financial sector entities where those entities have reciprocal cross holdings with the institution designed to inflate artificially the own funds of the institution (negatvie amount)</t>
  </si>
  <si>
    <t>20c</t>
  </si>
  <si>
    <t>20d</t>
  </si>
  <si>
    <t>25a</t>
  </si>
  <si>
    <t>25b</t>
  </si>
  <si>
    <t>26a</t>
  </si>
  <si>
    <t>26b</t>
  </si>
  <si>
    <t>41a</t>
  </si>
  <si>
    <t>41b</t>
  </si>
  <si>
    <t>41c</t>
  </si>
  <si>
    <t>54a</t>
  </si>
  <si>
    <t>54b</t>
  </si>
  <si>
    <t>56a</t>
  </si>
  <si>
    <t>56b</t>
  </si>
  <si>
    <t>56c</t>
  </si>
  <si>
    <t>59a</t>
  </si>
  <si>
    <t>67a</t>
  </si>
  <si>
    <t xml:space="preserve">Carrying values under scope of regulatory consolidation </t>
  </si>
  <si>
    <t xml:space="preserve">Differences due to application of potential future exposures </t>
  </si>
  <si>
    <t>Fitch Ratings</t>
  </si>
  <si>
    <t>Min</t>
  </si>
  <si>
    <t>Max</t>
  </si>
  <si>
    <t>Standard &amp; Poor's</t>
  </si>
  <si>
    <t>End of year</t>
  </si>
  <si>
    <t>Exposures under AIRB</t>
  </si>
  <si>
    <t>Corporates - SMEs</t>
  </si>
  <si>
    <t>D</t>
  </si>
  <si>
    <t>AA-</t>
  </si>
  <si>
    <t>Corporates - Other</t>
  </si>
  <si>
    <t>Min, %</t>
  </si>
  <si>
    <t>Max, %</t>
  </si>
  <si>
    <t>Consolidated</t>
  </si>
  <si>
    <t>(B) 
REGULATION (EU) NO 575/2013 
ARTICLE REFERENCE</t>
  </si>
  <si>
    <t>26 (1), 27, 28, 29, EBA list 26 (3)</t>
  </si>
  <si>
    <t>EBA list 26 (3)</t>
  </si>
  <si>
    <t>26 (1) (c)</t>
  </si>
  <si>
    <t>26 (1)</t>
  </si>
  <si>
    <t>26 (1) (f)</t>
  </si>
  <si>
    <t>486 (2)</t>
  </si>
  <si>
    <t>483 (2)</t>
  </si>
  <si>
    <t>84, 479, 480</t>
  </si>
  <si>
    <t>26 (2)</t>
  </si>
  <si>
    <t>34, 105</t>
  </si>
  <si>
    <t>36 (1) (b), 37, 472 (4)</t>
  </si>
  <si>
    <t>36 (1) (c), 38, 472 (5)</t>
  </si>
  <si>
    <t>33 (a)</t>
  </si>
  <si>
    <t>36 (1) (d), 40, 159, 472 (6)</t>
  </si>
  <si>
    <t>32 (1)</t>
  </si>
  <si>
    <t>33 (1) (b) (c)</t>
  </si>
  <si>
    <t>36 (1) (e), 41, 472 (7)</t>
  </si>
  <si>
    <t>36 (1) (f), 42, 472 (8)</t>
  </si>
  <si>
    <t>36 (1) (g), 44, 472 (9)</t>
  </si>
  <si>
    <t>36 (1) (h), 43, 45, 46, 49 (2) (3), 79, 472 (10)</t>
  </si>
  <si>
    <t>36 (1) (i), 43, 45, 47, 48 (1) (b), 49 (1) to (3), 79, 470, 472 (11)</t>
  </si>
  <si>
    <t>36 (1) (k)</t>
  </si>
  <si>
    <t>36 (1) (k) (i), 89 to 91</t>
  </si>
  <si>
    <t>36 (1) (k) (ii) 
243 (1) (b)
244 (1) (b)
258</t>
  </si>
  <si>
    <t>36 (1) (k) (iii), 379 (3)</t>
  </si>
  <si>
    <t>36 (1) (c), 38, 48 (1) (a), 470, 472 (5)</t>
  </si>
  <si>
    <t>48 (1)</t>
  </si>
  <si>
    <t>36 (1) (i), 48 (1) (b), 470, 472 (11)</t>
  </si>
  <si>
    <t>36 (1) (a), 472 (3)</t>
  </si>
  <si>
    <t>36 (1) (l)</t>
  </si>
  <si>
    <t>36 (1) (j)</t>
  </si>
  <si>
    <t>51, 52</t>
  </si>
  <si>
    <t>486 (3)</t>
  </si>
  <si>
    <t>483 (3)</t>
  </si>
  <si>
    <t>85, 86, 480</t>
  </si>
  <si>
    <t>52 (1) (b), 56 (a), 57, 475 (2)</t>
  </si>
  <si>
    <t>56 (b), 58, 475 (3)</t>
  </si>
  <si>
    <t>56 (c), 59, 60, 79, 475 (4)</t>
  </si>
  <si>
    <t>56 (d), 59, 79, 475 (4)</t>
  </si>
  <si>
    <t>472, 473(3)(a), 472 (4), 472 (6), 472 (8) (a), 472 (9), 472 (10) (a), 472 (11) (a)</t>
  </si>
  <si>
    <t>477, 477 (3), 477 (4) (a)</t>
  </si>
  <si>
    <t>467, 468, 481</t>
  </si>
  <si>
    <t>56 (e)</t>
  </si>
  <si>
    <t>62, 63</t>
  </si>
  <si>
    <t>486 (4)</t>
  </si>
  <si>
    <t>483 (4)</t>
  </si>
  <si>
    <t>87, 88, 480</t>
  </si>
  <si>
    <t>62 (c) &amp; (d)</t>
  </si>
  <si>
    <t>63 (b) (i), 66 (a), 67, 477 (2)</t>
  </si>
  <si>
    <t>66 (b), 68, 477 (3)</t>
  </si>
  <si>
    <t>66 (c), 69, 70, 79, 477 (4)</t>
  </si>
  <si>
    <t>66 (d), 69, 79, 477 (4)</t>
  </si>
  <si>
    <t>472, 472(3)(a), 472 (4), 472 (6), 472 (8), 472 (9), 472 (10) (a), 472 (11) (a)</t>
  </si>
  <si>
    <t>475, 475 (2) (a), 475 (3), 475 (4) (a)</t>
  </si>
  <si>
    <t>472, 472 (5), 472 (8) (b), 472 (10) (b), 472 (11) (b)</t>
  </si>
  <si>
    <t>475, 475 (2) (b), 475 (2) ©, 475 (4) (b)</t>
  </si>
  <si>
    <t>477, 477 (2) (b), 477 (2) (c), 477 (4) (b)</t>
  </si>
  <si>
    <t>92 (2) (a), 465</t>
  </si>
  <si>
    <t>92 (2) (b), 465</t>
  </si>
  <si>
    <t>92 (2) (c)</t>
  </si>
  <si>
    <t>CRD 128, 129, 140</t>
  </si>
  <si>
    <t>CRD 131</t>
  </si>
  <si>
    <t>CRD 128</t>
  </si>
  <si>
    <t>36 (1) (i), 45, 48, 470, 472 (11)</t>
  </si>
  <si>
    <t>36 (1) (c), 38, 48, 470, 472 (5)</t>
  </si>
  <si>
    <t>484 (3), 486 (2) &amp; (5)</t>
  </si>
  <si>
    <t>484 (4), 486 (3) &amp; (5)</t>
  </si>
  <si>
    <t>484 (5), 486 (4) &amp; (5)</t>
  </si>
  <si>
    <t>(A)
AMOUNT AT 
31 DECEMBER 2017</t>
  </si>
  <si>
    <t>36 (1) (h), 45, 46, 472 (10) 
56 (c), 59, 60, 475 (4), 66 (c), 69, 70, 477 (4)</t>
  </si>
  <si>
    <t>Cash balances and demand deposits with central banks</t>
  </si>
  <si>
    <t>Receivables from central banks and credit institutions</t>
  </si>
  <si>
    <t>Reverse transactions with central banks and credit institutions</t>
  </si>
  <si>
    <t>Mortgage lending</t>
  </si>
  <si>
    <t>Reverse repurchase lending to undertakings other than credit institutions and central banks</t>
  </si>
  <si>
    <t>Loans, advances and other receivables at amortised cost</t>
  </si>
  <si>
    <t>Bonds at fair value</t>
  </si>
  <si>
    <t xml:space="preserve">Equities </t>
  </si>
  <si>
    <t>Positive market value of derivative financial instruments</t>
  </si>
  <si>
    <t>Remaining assets</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</si>
  <si>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</si>
  <si>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</si>
  <si>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</si>
  <si>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</si>
  <si>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</si>
  <si>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</si>
  <si>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</si>
  <si>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</si>
  <si>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Personal customers</t>
  </si>
  <si>
    <t>Public housing</t>
  </si>
  <si>
    <t>Other residential rental</t>
  </si>
  <si>
    <t>Other services</t>
  </si>
  <si>
    <t>Construction</t>
  </si>
  <si>
    <t>Retail and wholesale</t>
  </si>
  <si>
    <t>Finance and insurance</t>
  </si>
  <si>
    <t>Manufacturing</t>
  </si>
  <si>
    <t>Public administration, institutions and education</t>
  </si>
  <si>
    <t>Professionals</t>
  </si>
  <si>
    <t>Agriculture</t>
  </si>
  <si>
    <t>Transport and goods handling</t>
  </si>
  <si>
    <t>Private housing cooperatives</t>
  </si>
  <si>
    <t>Commercial property rental</t>
  </si>
  <si>
    <r>
      <t>Of which: Debt securities</t>
    </r>
    <r>
      <rPr>
        <vertAlign val="superscript"/>
        <sz val="6.5"/>
        <color rgb="FF000000"/>
        <rFont val="Verdana"/>
        <family val="2"/>
      </rPr>
      <t>1</t>
    </r>
  </si>
  <si>
    <t xml:space="preserve">"Of which: Debt securities" includes SFTs as well as counterparty exposure. </t>
  </si>
  <si>
    <t>Note: Figures are based on Financial Reporting (FINREP)</t>
  </si>
  <si>
    <t xml:space="preserve">Note: Defaulted exposures are distributed across exposure classes, while total value is shown in "exposures in default". </t>
  </si>
  <si>
    <t xml:space="preserve"> Credit adjustments due the management judgement of IFRS 9 are divided into specific and general risk adjustment.</t>
  </si>
  <si>
    <t>Note: Credit adjustments due the management judgement of IFRS 9 are divided into specific and general risk adjustment.</t>
  </si>
  <si>
    <t>Credit risk adjustment charges of the period only include new defaults.</t>
  </si>
  <si>
    <t>Table 1: Breaches of lower limit in VaR model backtest in Nykredit Realkredit</t>
  </si>
  <si>
    <t>VaR date</t>
  </si>
  <si>
    <t>P&amp;L date</t>
  </si>
  <si>
    <t>VaR in DKKm</t>
  </si>
  <si>
    <t>Actual P&amp;L in DKKm</t>
  </si>
  <si>
    <t>Hypothetical P&amp;L in DKKm</t>
  </si>
  <si>
    <t>Comment</t>
  </si>
  <si>
    <t>Spread widening for government bonds in particular.</t>
  </si>
  <si>
    <t>Spread widening for corporate bonds in particular.</t>
  </si>
  <si>
    <t>17 May 2017</t>
  </si>
  <si>
    <t>18 May 2017</t>
  </si>
  <si>
    <t>Spread widening for corporate bonds in particular and losses on individual equities.</t>
  </si>
  <si>
    <t>Loss of DKK 25m on single equity portfolio.</t>
  </si>
  <si>
    <t>Spread widening for corporate bonds in particular and losses on equities.</t>
  </si>
  <si>
    <t>Table 2: Breaches of lower limit in VaR model backtest in Nykredit Bank</t>
  </si>
  <si>
    <t>16 Oct 2017</t>
  </si>
  <si>
    <t>17 Oct 2017</t>
  </si>
  <si>
    <t>Price decline on floating-rate covered bonds.</t>
  </si>
  <si>
    <t>03 Feb 2017</t>
  </si>
  <si>
    <t>06 Feb 2017</t>
  </si>
  <si>
    <t>07 Feb 2017</t>
  </si>
  <si>
    <t>08 Aug 2017</t>
  </si>
  <si>
    <t>09 Aug 2017</t>
  </si>
  <si>
    <t>10 Aug 2017</t>
  </si>
  <si>
    <t>11 Aug 2017</t>
  </si>
  <si>
    <t>08 Nov 2017</t>
  </si>
  <si>
    <t>09 Nov 2017</t>
  </si>
  <si>
    <t>10 Nov 2017</t>
  </si>
  <si>
    <t>Determination of limits</t>
  </si>
  <si>
    <t>Determination of capital requirements</t>
  </si>
  <si>
    <t>Data update frequency (market data)</t>
  </si>
  <si>
    <t>Daily</t>
  </si>
  <si>
    <t>Monthly</t>
  </si>
  <si>
    <t>Weighting approach</t>
  </si>
  <si>
    <t>Exponential</t>
  </si>
  <si>
    <t>Equal weighting</t>
  </si>
  <si>
    <t>Holding period</t>
  </si>
  <si>
    <t>1 day</t>
  </si>
  <si>
    <t>10 days*</t>
  </si>
  <si>
    <t>Confidence level</t>
  </si>
  <si>
    <t>Valuation approach</t>
  </si>
  <si>
    <t>Approximation by means of sensitivities</t>
  </si>
  <si>
    <t>Calculation of returns</t>
  </si>
  <si>
    <t>Combination of absolute and relative returns</t>
  </si>
  <si>
    <t>* Scaled up by the square root of 10.</t>
  </si>
  <si>
    <t>Overview of parameters used in internal models for market risk</t>
  </si>
  <si>
    <t>Specialised lending (not applicable)</t>
  </si>
  <si>
    <t>Additional Tier 1 capital</t>
  </si>
  <si>
    <t>Tier 2 capital</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</si>
  <si>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</si>
  <si>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</si>
  <si>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</si>
  <si>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</si>
  <si>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</si>
  <si>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</si>
  <si>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</si>
  <si>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</si>
  <si>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</si>
  <si>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</si>
  <si>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Corporates - Other </t>
  </si>
  <si>
    <t xml:space="preserve">Retail - Secured by immovable property SME </t>
  </si>
  <si>
    <t xml:space="preserve">Retail - Secured by immovable property non-SME </t>
  </si>
  <si>
    <t xml:space="preserve">Retail - Other non-SME </t>
  </si>
  <si>
    <t>Corporate SMEs</t>
  </si>
  <si>
    <t xml:space="preserve">EU CR2-A – Changes in the stock of general and specific credit risk adjustments </t>
  </si>
  <si>
    <t xml:space="preserve">Q4/2017 </t>
  </si>
  <si>
    <t>Q3/2017</t>
  </si>
  <si>
    <r>
      <t>EU CR1-E – Non-performing and forborne exposures</t>
    </r>
    <r>
      <rPr>
        <b/>
        <sz val="6.5"/>
        <color rgb="FFFF0000"/>
        <rFont val="Verdana"/>
        <family val="2"/>
      </rPr>
      <t xml:space="preserve"> </t>
    </r>
  </si>
  <si>
    <t>Q4/2017</t>
  </si>
  <si>
    <t>Note: The capital conservation buffer in Norway and Sweden is 2.0% of RWA.</t>
  </si>
  <si>
    <t>The capital conservation buffer in Denmark is 0.0% of RWA.</t>
  </si>
  <si>
    <t>Own covered bonds and asset-backed securities issued and not yet pledged</t>
  </si>
  <si>
    <t>Total assets, collateral received and own debt securities issued</t>
  </si>
  <si>
    <t>RWAs as at the end of Q3/2017</t>
  </si>
  <si>
    <t>RWAs as at the end of Q4/2017</t>
  </si>
  <si>
    <t>RWAs as at the end of Q3/2017 (end of the day)</t>
  </si>
  <si>
    <t>RWAs as at the end of Q4/2017 (end of the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</si>
</sst>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64" formatCode="_(* #,##0.00_);_(* \(#,##0.00\);_(* &quot;-&quot;??_);_(@_)"/>
    <numFmt numFmtId="165" formatCode="_ * #,##0_ ;_ * \-#,##0_ ;_ * &quot;-&quot;??_ ;_ @_ "/>
    <numFmt numFmtId="166" formatCode="_ * #,##0.0_ ;_ * \-#,##0.0_ ;_ * &quot;-&quot;_ ;_ @_ "/>
    <numFmt numFmtId="167" formatCode="0.0"/>
    <numFmt numFmtId="168" formatCode="0.0%"/>
    <numFmt numFmtId="169" formatCode="_ * #,##0.00_ ;_ * \-#,##0.00_ ;_ * &quot;-&quot;_ ;_ @_ "/>
    <numFmt numFmtId="170" formatCode="_ * #,##0.000_ ;_ * \-#,##0.000_ ;_ * &quot;-&quot;_ ;_ @_ "/>
  </numFmts>
  <fonts count="55"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9"/>
      <color theme="1"/>
      <name val="Verdana"/>
      <family val="2"/>
    </font>
    <font>
      <i/>
      <sz val="9"/>
      <color theme="1"/>
      <name val="Verdana"/>
      <family val="2"/>
    </font>
    <font>
      <sz val="9"/>
      <name val="Verdana"/>
      <family val="2"/>
    </font>
    <font>
      <u/>
      <sz val="9"/>
      <color theme="1"/>
      <name val="Verdana"/>
      <family val="2"/>
    </font>
    <font>
      <b/>
      <sz val="9"/>
      <name val="Verdana"/>
      <family val="2"/>
    </font>
    <font>
      <b/>
      <sz val="6.5"/>
      <color rgb="FF10137C"/>
      <name val="Verdana"/>
      <family val="2"/>
    </font>
    <font>
      <sz val="6.5"/>
      <color rgb="FF10137C"/>
      <name val="Verdana"/>
      <family val="2"/>
    </font>
    <font>
      <sz val="6.5"/>
      <color rgb="FF000000"/>
      <name val="Verdana"/>
      <family val="2"/>
    </font>
    <font>
      <i/>
      <sz val="9"/>
      <name val="Verdana"/>
      <family val="2"/>
    </font>
    <font>
      <u/>
      <sz val="9"/>
      <color theme="10"/>
      <name val="Verdana"/>
      <family val="2"/>
    </font>
    <font>
      <b/>
      <sz val="20"/>
      <name val="Arial"/>
      <family val="2"/>
    </font>
    <font>
      <b/>
      <sz val="10"/>
      <name val="Arial"/>
      <family val="2"/>
    </font>
    <font>
      <sz val="11"/>
      <color theme="1"/>
      <name val="Calibri"/>
      <family val="2"/>
      <scheme val="minor"/>
    </font>
    <font>
      <sz val="9"/>
      <color rgb="FF00B0F0"/>
      <name val="Verdana"/>
      <family val="2"/>
    </font>
    <font>
      <b/>
      <sz val="9"/>
      <color rgb="FFFF0000"/>
      <name val="Verdana"/>
      <family val="2"/>
    </font>
    <font>
      <sz val="8"/>
      <color rgb="FF000000"/>
      <name val="Verdana"/>
      <family val="2"/>
    </font>
    <font>
      <sz val="9"/>
      <color rgb="FFFF0000"/>
      <name val="Verdana"/>
      <family val="2"/>
    </font>
    <font>
      <b/>
      <sz val="8"/>
      <color rgb="FF000000"/>
      <name val="Verdana"/>
      <family val="2"/>
    </font>
    <font>
      <b/>
      <sz val="10"/>
      <color rgb="FF10137C"/>
      <name val="Verdana"/>
      <family val="2"/>
    </font>
    <font>
      <sz val="11"/>
      <color rgb="FFFF0000"/>
      <name val="Calibri"/>
      <family val="2"/>
      <scheme val="minor"/>
    </font>
    <font>
      <b/>
      <sz val="11"/>
      <color rgb="FFFF0000"/>
      <name val="Calibri"/>
      <family val="2"/>
      <scheme val="minor"/>
    </font>
    <font>
      <b/>
      <u/>
      <sz val="6.5"/>
      <color rgb="FF000000"/>
      <name val="Verdana"/>
      <family val="2"/>
    </font>
    <font>
      <b/>
      <sz val="24"/>
      <color rgb="FF10137C"/>
      <name val="Verdana"/>
      <family val="2"/>
    </font>
    <font>
      <sz val="9"/>
      <color rgb="FF10137C"/>
      <name val="Verdana"/>
      <family val="2"/>
    </font>
    <font>
      <b/>
      <sz val="6.5"/>
      <color rgb="FFFF0000"/>
      <name val="Verdana"/>
      <family val="2"/>
    </font>
    <font>
      <b/>
      <sz val="7"/>
      <color rgb="FF000000"/>
      <name val="Verdana"/>
      <family val="2"/>
    </font>
    <font>
      <sz val="7"/>
      <color rgb="FF000000"/>
      <name val="Verdana"/>
      <family val="2"/>
    </font>
    <font>
      <i/>
      <sz val="8"/>
      <color rgb="FF000000"/>
      <name val="Verdana"/>
      <family val="2"/>
    </font>
    <font>
      <b/>
      <sz val="9"/>
      <color theme="0"/>
      <name val="Verdana"/>
      <family val="2"/>
    </font>
    <font>
      <sz val="6.5"/>
      <name val="Verdana"/>
      <family val="2"/>
    </font>
    <font>
      <sz val="6.5"/>
      <color theme="1"/>
      <name val="Calibri"/>
      <family val="2"/>
      <scheme val="minor"/>
    </font>
    <font>
      <b/>
      <sz val="9"/>
      <color rgb="FF10137C"/>
      <name val="Verdana"/>
      <family val="2"/>
    </font>
    <font>
      <sz val="6.5"/>
      <color theme="1"/>
      <name val="Verdana"/>
      <family val="2"/>
    </font>
    <font>
      <sz val="11"/>
      <color theme="0" tint="-0.34998626667073579"/>
      <name val="Calibri"/>
      <family val="2"/>
      <scheme val="minor"/>
    </font>
    <font>
      <sz val="9"/>
      <color theme="0" tint="-0.34998626667073579"/>
      <name val="Verdana"/>
      <family val="2"/>
    </font>
    <font>
      <sz val="8"/>
      <color theme="0" tint="-0.34998626667073579"/>
      <name val="Verdana"/>
      <family val="2"/>
    </font>
    <font>
      <sz val="8"/>
      <color theme="0" tint="-0.34998626667073579"/>
      <name val="Calibri"/>
      <family val="2"/>
      <scheme val="minor"/>
    </font>
    <font>
      <strike/>
      <sz val="9"/>
      <name val="Verdana"/>
      <family val="2"/>
    </font>
    <font>
      <vertAlign val="superscript"/>
      <sz val="6.5"/>
      <color rgb="FF000000"/>
      <name val="Verdana"/>
      <family val="2"/>
    </font>
    <font>
      <sz val="11"/>
      <color theme="1"/>
      <name val="Cambria"/>
      <family val="1"/>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theme="9"/>
        <bgColor indexed="64"/>
      </patternFill>
    </fill>
    <fill>
      <patternFill patternType="solid">
        <fgColor rgb="FF10137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right/>
      <top style="thin">
        <color indexed="64"/>
      </top>
      <bottom style="thin">
        <color rgb="FF10137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style="thin">
        <color rgb="FF10137C"/>
      </left>
      <right style="thin">
        <color rgb="FF10137C"/>
      </right>
      <top style="thin">
        <color rgb="FF10137C"/>
      </top>
      <bottom style="thin">
        <color rgb="FF10137C"/>
      </bottom>
      <diagonal/>
    </border>
    <border>
      <left/>
      <right style="thin">
        <color rgb="FF10137C"/>
      </right>
      <top/>
      <bottom style="thin">
        <color indexed="64"/>
      </bottom>
      <diagonal/>
    </border>
    <border>
      <left/>
      <right/>
      <top/>
      <bottom style="thin">
        <color indexed="64"/>
      </bottom>
      <diagonal/>
    </border>
    <border>
      <left/>
      <right style="thin">
        <color rgb="FF10137C"/>
      </right>
      <top/>
      <bottom/>
      <diagonal/>
    </border>
    <border>
      <left/>
      <right/>
      <top/>
      <bottom style="thin">
        <color rgb="FF002060"/>
      </bottom>
      <diagonal/>
    </border>
    <border>
      <left/>
      <right/>
      <top/>
      <bottom style="medium">
        <color rgb="FF10137C"/>
      </bottom>
      <diagonal/>
    </border>
    <border>
      <left/>
      <right/>
      <top style="medium">
        <color rgb="FF10137C"/>
      </top>
      <bottom style="medium">
        <color rgb="FF10137C"/>
      </bottom>
      <diagonal/>
    </border>
    <border>
      <left/>
      <right/>
      <top style="medium">
        <color rgb="FF10137C"/>
      </top>
      <bottom/>
      <diagonal/>
    </border>
    <border>
      <left/>
      <right/>
      <top style="thin">
        <color indexed="64"/>
      </top>
      <bottom/>
      <diagonal/>
    </border>
    <border>
      <left/>
      <right/>
      <top style="thin">
        <color rgb="FF10137C"/>
      </top>
      <bottom style="thin">
        <color indexed="64"/>
      </bottom>
      <diagonal/>
    </border>
  </borders>
  <cellStyleXfs count="54">
    <xf numFmtId="0" fontId="0" fillId="0" borderId="0"/>
    <xf numFmtId="43" fontId="11" fillId="0" borderId="0" applyFont="0" applyFill="0" applyBorder="0" applyAlignment="0" applyProtection="0"/>
    <xf numFmtId="164" fontId="12" fillId="0" borderId="0" applyFont="0" applyFill="0" applyBorder="0" applyAlignment="0" applyProtection="0"/>
    <xf numFmtId="0" fontId="13" fillId="0" borderId="0"/>
    <xf numFmtId="3" fontId="12" fillId="3" borderId="1" applyFont="0">
      <alignment horizontal="right" vertical="center"/>
      <protection locked="0"/>
    </xf>
    <xf numFmtId="0" fontId="12" fillId="0" borderId="0">
      <alignment vertical="center"/>
    </xf>
    <xf numFmtId="0" fontId="12" fillId="0" borderId="0">
      <alignment vertical="center"/>
    </xf>
    <xf numFmtId="0" fontId="14" fillId="0" borderId="0" applyNumberFormat="0" applyFill="0" applyBorder="0" applyAlignment="0" applyProtection="0"/>
    <xf numFmtId="0" fontId="12" fillId="4" borderId="1" applyNumberFormat="0" applyFont="0" applyBorder="0">
      <alignment horizontal="center" vertical="center"/>
    </xf>
    <xf numFmtId="0" fontId="20" fillId="0" borderId="0">
      <alignment horizontal="left"/>
    </xf>
    <xf numFmtId="0" fontId="21" fillId="0" borderId="0">
      <alignment horizontal="left"/>
    </xf>
    <xf numFmtId="0" fontId="21" fillId="0" borderId="0">
      <alignment horizontal="right"/>
    </xf>
    <xf numFmtId="0" fontId="22" fillId="0" borderId="0">
      <alignment horizontal="left"/>
    </xf>
    <xf numFmtId="0" fontId="24" fillId="0" borderId="0" applyNumberFormat="0" applyFill="0" applyBorder="0" applyAlignment="0" applyProtection="0"/>
    <xf numFmtId="0" fontId="25" fillId="5" borderId="3" applyNumberFormat="0" applyFill="0" applyBorder="0" applyAlignment="0" applyProtection="0">
      <alignment horizontal="left"/>
    </xf>
    <xf numFmtId="0" fontId="26" fillId="5" borderId="2" applyFont="0" applyBorder="0">
      <alignment horizontal="center" wrapText="1"/>
    </xf>
    <xf numFmtId="0" fontId="27" fillId="0" borderId="0"/>
    <xf numFmtId="41" fontId="22"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33" fillId="0" borderId="0">
      <alignment horizontal="left"/>
    </xf>
    <xf numFmtId="0" fontId="33" fillId="0" borderId="0">
      <alignment horizontal="left"/>
    </xf>
    <xf numFmtId="0" fontId="21" fillId="0" borderId="0">
      <alignment horizontal="center"/>
    </xf>
    <xf numFmtId="0" fontId="22" fillId="0" borderId="0">
      <alignment horizontal="left"/>
    </xf>
    <xf numFmtId="0" fontId="22" fillId="0" borderId="0">
      <alignment horizontal="right"/>
    </xf>
    <xf numFmtId="0" fontId="20" fillId="0" borderId="0">
      <alignment horizontal="left"/>
    </xf>
    <xf numFmtId="0" fontId="22" fillId="0" borderId="0">
      <alignment horizontal="right"/>
    </xf>
    <xf numFmtId="0" fontId="20" fillId="0" borderId="0">
      <alignment horizontal="right"/>
    </xf>
    <xf numFmtId="0" fontId="22" fillId="0" borderId="0">
      <alignment horizontal="left"/>
    </xf>
    <xf numFmtId="41" fontId="20" fillId="0" borderId="6">
      <alignment horizontal="right"/>
    </xf>
    <xf numFmtId="41" fontId="20" fillId="0" borderId="0">
      <alignment horizontal="right"/>
    </xf>
    <xf numFmtId="0" fontId="20" fillId="0" borderId="6">
      <alignment horizontal="left"/>
    </xf>
    <xf numFmtId="0" fontId="20" fillId="0" borderId="0">
      <alignment textRotation="90"/>
    </xf>
    <xf numFmtId="0" fontId="21" fillId="0" borderId="0">
      <alignment textRotation="90"/>
    </xf>
    <xf numFmtId="0" fontId="10" fillId="0" borderId="0"/>
    <xf numFmtId="43" fontId="10" fillId="0" borderId="0" applyFont="0" applyFill="0" applyBorder="0" applyAlignment="0" applyProtection="0"/>
    <xf numFmtId="43" fontId="27"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43" fontId="8" fillId="0" borderId="0" applyFont="0" applyFill="0" applyBorder="0" applyAlignment="0" applyProtection="0"/>
    <xf numFmtId="9" fontId="27" fillId="0" borderId="0" applyFont="0" applyFill="0" applyBorder="0" applyAlignment="0" applyProtection="0"/>
    <xf numFmtId="0" fontId="7" fillId="0" borderId="0"/>
    <xf numFmtId="43" fontId="6" fillId="0" borderId="0" applyFont="0" applyFill="0" applyBorder="0" applyAlignment="0" applyProtection="0"/>
    <xf numFmtId="0" fontId="1" fillId="0" borderId="0"/>
  </cellStyleXfs>
  <cellXfs count="654">
    <xf numFmtId="0" fontId="0" fillId="0" borderId="0" xfId="0"/>
    <xf numFmtId="0" fontId="0" fillId="0" borderId="0" xfId="0" applyBorder="1"/>
    <xf numFmtId="0" fontId="15" fillId="0" borderId="0" xfId="0" applyFont="1"/>
    <xf numFmtId="0" fontId="0" fillId="2" borderId="0" xfId="0" applyFill="1" applyBorder="1" applyAlignment="1">
      <alignment vertical="top"/>
    </xf>
    <xf numFmtId="0" fontId="0" fillId="2" borderId="0" xfId="0" applyFill="1" applyBorder="1" applyAlignment="1">
      <alignment vertical="top" wrapText="1"/>
    </xf>
    <xf numFmtId="0" fontId="0" fillId="0" borderId="0" xfId="0" applyAlignment="1">
      <alignment horizontal="left" vertical="top"/>
    </xf>
    <xf numFmtId="0" fontId="0" fillId="2" borderId="0" xfId="0" applyFill="1"/>
    <xf numFmtId="0" fontId="0" fillId="0" borderId="0" xfId="0" applyAlignment="1">
      <alignment horizontal="left" vertical="top"/>
    </xf>
    <xf numFmtId="0" fontId="0" fillId="0" borderId="0" xfId="0" applyAlignment="1">
      <alignment horizontal="left"/>
    </xf>
    <xf numFmtId="0" fontId="0" fillId="0" borderId="0" xfId="0" applyFont="1"/>
    <xf numFmtId="0" fontId="0" fillId="0" borderId="0" xfId="0" applyFont="1" applyBorder="1"/>
    <xf numFmtId="0" fontId="17" fillId="0" borderId="0" xfId="0" applyFont="1" applyFill="1"/>
    <xf numFmtId="0" fontId="24" fillId="0" borderId="0" xfId="13"/>
    <xf numFmtId="0" fontId="24" fillId="0" borderId="0" xfId="13" applyAlignment="1">
      <alignment horizontal="left"/>
    </xf>
    <xf numFmtId="0" fontId="0" fillId="0" borderId="0" xfId="0" applyFill="1"/>
    <xf numFmtId="0" fontId="0" fillId="0" borderId="0" xfId="0" applyAlignment="1">
      <alignment horizontal="center" vertical="center"/>
    </xf>
    <xf numFmtId="3" fontId="17" fillId="2" borderId="0" xfId="4" applyFont="1" applyFill="1" applyBorder="1" applyAlignment="1">
      <alignment horizontal="center" vertical="center"/>
      <protection locked="0"/>
    </xf>
    <xf numFmtId="0" fontId="17" fillId="5" borderId="0" xfId="5" applyFont="1" applyFill="1" applyBorder="1">
      <alignment vertical="center"/>
    </xf>
    <xf numFmtId="0" fontId="17" fillId="5" borderId="0" xfId="5" applyFont="1" applyFill="1">
      <alignment vertical="center"/>
    </xf>
    <xf numFmtId="0" fontId="17" fillId="2" borderId="0" xfId="5" applyFont="1" applyFill="1" applyBorder="1">
      <alignment vertical="center"/>
    </xf>
    <xf numFmtId="0" fontId="17" fillId="2" borderId="0" xfId="5" applyFont="1" applyFill="1">
      <alignment vertical="center"/>
    </xf>
    <xf numFmtId="0" fontId="17" fillId="2" borderId="0" xfId="6" quotePrefix="1" applyFont="1" applyFill="1" applyBorder="1" applyAlignment="1">
      <alignment horizontal="right" vertical="center"/>
    </xf>
    <xf numFmtId="0" fontId="28" fillId="5" borderId="3" xfId="5" applyFont="1" applyFill="1" applyBorder="1" applyAlignment="1">
      <alignment vertical="top"/>
    </xf>
    <xf numFmtId="0" fontId="11" fillId="0" borderId="0" xfId="16" applyFont="1" applyAlignment="1">
      <alignment vertical="top"/>
    </xf>
    <xf numFmtId="0" fontId="17" fillId="5" borderId="3" xfId="5" applyFont="1" applyFill="1" applyBorder="1" applyAlignment="1">
      <alignment vertical="top"/>
    </xf>
    <xf numFmtId="0" fontId="17" fillId="5" borderId="0" xfId="5" applyFont="1" applyFill="1" applyAlignment="1">
      <alignment vertical="top" wrapText="1"/>
    </xf>
    <xf numFmtId="0" fontId="17" fillId="0" borderId="0" xfId="0" applyFont="1"/>
    <xf numFmtId="0" fontId="17" fillId="0" borderId="0" xfId="0" applyFont="1" applyAlignment="1">
      <alignment horizontal="left" vertical="top"/>
    </xf>
    <xf numFmtId="3" fontId="0" fillId="0" borderId="0" xfId="0" applyNumberFormat="1" applyFont="1"/>
    <xf numFmtId="165" fontId="0" fillId="0" borderId="0" xfId="0" applyNumberFormat="1" applyAlignment="1">
      <alignment horizontal="left" vertical="top"/>
    </xf>
    <xf numFmtId="165" fontId="0" fillId="0" borderId="0" xfId="0" applyNumberFormat="1"/>
    <xf numFmtId="0" fontId="31" fillId="0" borderId="0" xfId="0" applyFont="1"/>
    <xf numFmtId="3" fontId="30" fillId="0" borderId="0" xfId="0" applyNumberFormat="1" applyFont="1"/>
    <xf numFmtId="0" fontId="29" fillId="0" borderId="0" xfId="0" applyFont="1" applyFill="1"/>
    <xf numFmtId="3" fontId="32" fillId="0" borderId="0" xfId="0" applyNumberFormat="1" applyFont="1"/>
    <xf numFmtId="0" fontId="32" fillId="0" borderId="0" xfId="0" applyFont="1"/>
    <xf numFmtId="0" fontId="15" fillId="0" borderId="0" xfId="0" applyFont="1" applyFill="1" applyBorder="1"/>
    <xf numFmtId="165" fontId="29" fillId="0" borderId="0" xfId="0" applyNumberFormat="1" applyFont="1"/>
    <xf numFmtId="41" fontId="22" fillId="0" borderId="0" xfId="17">
      <alignment horizontal="right"/>
    </xf>
    <xf numFmtId="0" fontId="21" fillId="0" borderId="5" xfId="11" applyBorder="1">
      <alignment horizontal="right"/>
    </xf>
    <xf numFmtId="41" fontId="20" fillId="0" borderId="6" xfId="39">
      <alignment horizontal="right"/>
    </xf>
    <xf numFmtId="0" fontId="20" fillId="0" borderId="0" xfId="35">
      <alignment horizontal="left"/>
    </xf>
    <xf numFmtId="41" fontId="20" fillId="0" borderId="7" xfId="39" applyBorder="1">
      <alignment horizontal="right"/>
    </xf>
    <xf numFmtId="0" fontId="20" fillId="0" borderId="0" xfId="35" applyBorder="1">
      <alignment horizontal="left"/>
    </xf>
    <xf numFmtId="41" fontId="20" fillId="0" borderId="0" xfId="39" applyBorder="1">
      <alignment horizontal="right"/>
    </xf>
    <xf numFmtId="0" fontId="22" fillId="0" borderId="4" xfId="12" applyBorder="1">
      <alignment horizontal="left"/>
    </xf>
    <xf numFmtId="41" fontId="22" fillId="0" borderId="4" xfId="17" applyBorder="1">
      <alignment horizontal="right"/>
    </xf>
    <xf numFmtId="41" fontId="22" fillId="6" borderId="0" xfId="17" applyFill="1">
      <alignment horizontal="right"/>
    </xf>
    <xf numFmtId="0" fontId="21" fillId="0" borderId="8" xfId="10" applyBorder="1">
      <alignment horizontal="left"/>
    </xf>
    <xf numFmtId="0" fontId="10" fillId="0" borderId="0" xfId="44"/>
    <xf numFmtId="3" fontId="32" fillId="0" borderId="0" xfId="44" applyNumberFormat="1" applyFont="1"/>
    <xf numFmtId="3" fontId="30" fillId="0" borderId="0" xfId="44" applyNumberFormat="1" applyFont="1"/>
    <xf numFmtId="0" fontId="10" fillId="0" borderId="0" xfId="44" applyAlignment="1">
      <alignment horizontal="left" vertical="top"/>
    </xf>
    <xf numFmtId="0" fontId="10" fillId="2" borderId="0" xfId="44" applyFill="1" applyBorder="1" applyAlignment="1">
      <alignment vertical="top" wrapText="1"/>
    </xf>
    <xf numFmtId="167" fontId="10" fillId="0" borderId="0" xfId="44" applyNumberFormat="1"/>
    <xf numFmtId="0" fontId="34" fillId="0" borderId="0" xfId="0" applyFont="1" applyAlignment="1">
      <alignment horizontal="left" vertical="top"/>
    </xf>
    <xf numFmtId="165" fontId="34" fillId="0" borderId="0" xfId="0" applyNumberFormat="1" applyFont="1" applyAlignment="1">
      <alignment horizontal="left" vertical="top"/>
    </xf>
    <xf numFmtId="165" fontId="35" fillId="0" borderId="0" xfId="0" applyNumberFormat="1" applyFont="1" applyAlignment="1">
      <alignment horizontal="left" vertical="top"/>
    </xf>
    <xf numFmtId="0" fontId="34" fillId="0" borderId="0" xfId="0" applyFont="1"/>
    <xf numFmtId="165" fontId="0" fillId="0" borderId="0" xfId="1" applyNumberFormat="1" applyFont="1" applyBorder="1" applyAlignment="1">
      <alignment wrapText="1"/>
    </xf>
    <xf numFmtId="41" fontId="20" fillId="0" borderId="4" xfId="40" applyBorder="1">
      <alignment horizontal="right"/>
    </xf>
    <xf numFmtId="41" fontId="20" fillId="0" borderId="6" xfId="40" applyBorder="1">
      <alignment horizontal="right"/>
    </xf>
    <xf numFmtId="41" fontId="20" fillId="0" borderId="10" xfId="40" applyBorder="1">
      <alignment horizontal="right"/>
    </xf>
    <xf numFmtId="41" fontId="20" fillId="0" borderId="11" xfId="40" applyBorder="1">
      <alignment horizontal="right"/>
    </xf>
    <xf numFmtId="41" fontId="22" fillId="0" borderId="6" xfId="17" applyBorder="1">
      <alignment horizontal="right"/>
    </xf>
    <xf numFmtId="0" fontId="22" fillId="0" borderId="0" xfId="12">
      <alignment horizontal="left"/>
    </xf>
    <xf numFmtId="0" fontId="20" fillId="0" borderId="6" xfId="41">
      <alignment horizontal="left"/>
    </xf>
    <xf numFmtId="0" fontId="20" fillId="0" borderId="7" xfId="41" applyBorder="1">
      <alignment horizontal="left"/>
    </xf>
    <xf numFmtId="0" fontId="21" fillId="0" borderId="4" xfId="10" applyBorder="1">
      <alignment horizontal="left"/>
    </xf>
    <xf numFmtId="0" fontId="20" fillId="0" borderId="9" xfId="41" applyBorder="1">
      <alignment horizontal="left"/>
    </xf>
    <xf numFmtId="0" fontId="21" fillId="0" borderId="5" xfId="10" applyBorder="1">
      <alignment horizontal="left"/>
    </xf>
    <xf numFmtId="41" fontId="20" fillId="0" borderId="9" xfId="39" applyBorder="1">
      <alignment horizontal="right"/>
    </xf>
    <xf numFmtId="0" fontId="0" fillId="0" borderId="0" xfId="0" applyAlignment="1">
      <alignment horizontal="left" vertical="top"/>
    </xf>
    <xf numFmtId="0" fontId="19" fillId="0" borderId="0" xfId="7" applyFont="1" applyFill="1" applyBorder="1" applyAlignment="1">
      <alignment vertical="top" wrapText="1"/>
    </xf>
    <xf numFmtId="0" fontId="21" fillId="0" borderId="0" xfId="10" applyBorder="1">
      <alignment horizontal="left"/>
    </xf>
    <xf numFmtId="0" fontId="22" fillId="6" borderId="0" xfId="12" applyFill="1" applyBorder="1">
      <alignment horizontal="left"/>
    </xf>
    <xf numFmtId="0" fontId="22" fillId="6" borderId="4" xfId="12" applyFill="1" applyBorder="1">
      <alignment horizontal="left"/>
    </xf>
    <xf numFmtId="0" fontId="21" fillId="0" borderId="5" xfId="11" quotePrefix="1" applyBorder="1">
      <alignment horizontal="right"/>
    </xf>
    <xf numFmtId="0" fontId="20" fillId="0" borderId="0" xfId="41" applyBorder="1">
      <alignment horizontal="left"/>
    </xf>
    <xf numFmtId="41" fontId="20" fillId="0" borderId="0" xfId="40">
      <alignment horizontal="right"/>
    </xf>
    <xf numFmtId="0" fontId="20" fillId="0" borderId="6" xfId="41" applyFill="1" applyBorder="1">
      <alignment horizontal="left"/>
    </xf>
    <xf numFmtId="41" fontId="20" fillId="0" borderId="6" xfId="39" applyFill="1">
      <alignment horizontal="right"/>
    </xf>
    <xf numFmtId="0" fontId="20" fillId="0" borderId="7" xfId="41" applyFill="1" applyBorder="1">
      <alignment horizontal="left"/>
    </xf>
    <xf numFmtId="0" fontId="17" fillId="2" borderId="0" xfId="0" applyFont="1" applyFill="1" applyBorder="1"/>
    <xf numFmtId="41" fontId="22" fillId="2" borderId="8" xfId="17" applyFill="1" applyBorder="1">
      <alignment horizontal="right"/>
    </xf>
    <xf numFmtId="41" fontId="22" fillId="2" borderId="0" xfId="17" applyFill="1" applyBorder="1">
      <alignment horizontal="right"/>
    </xf>
    <xf numFmtId="0" fontId="21" fillId="2" borderId="8" xfId="10" applyFill="1" applyBorder="1">
      <alignment horizontal="left"/>
    </xf>
    <xf numFmtId="0" fontId="21" fillId="2" borderId="4" xfId="10" applyFill="1" applyBorder="1">
      <alignment horizontal="left"/>
    </xf>
    <xf numFmtId="0" fontId="21" fillId="2" borderId="4" xfId="11" applyFill="1" applyBorder="1">
      <alignment horizontal="right"/>
    </xf>
    <xf numFmtId="41" fontId="22" fillId="2" borderId="0" xfId="17" applyFill="1">
      <alignment horizontal="right"/>
    </xf>
    <xf numFmtId="0" fontId="22" fillId="2" borderId="0" xfId="12" applyFill="1">
      <alignment horizontal="left"/>
    </xf>
    <xf numFmtId="166" fontId="22" fillId="2" borderId="0" xfId="17" applyNumberFormat="1" applyFill="1">
      <alignment horizontal="right"/>
    </xf>
    <xf numFmtId="0" fontId="22" fillId="0" borderId="0" xfId="12" applyAlignment="1">
      <alignment horizontal="left" wrapText="1"/>
    </xf>
    <xf numFmtId="0" fontId="21" fillId="0" borderId="5" xfId="11" applyBorder="1" applyAlignment="1">
      <alignment horizontal="right" wrapText="1"/>
    </xf>
    <xf numFmtId="0" fontId="20" fillId="0" borderId="0" xfId="35" applyAlignment="1">
      <alignment wrapText="1"/>
    </xf>
    <xf numFmtId="0" fontId="0" fillId="0" borderId="0" xfId="0" applyFont="1" applyAlignment="1">
      <alignment wrapText="1"/>
    </xf>
    <xf numFmtId="0" fontId="22" fillId="0" borderId="0" xfId="12" applyBorder="1" applyAlignment="1"/>
    <xf numFmtId="0" fontId="21" fillId="0" borderId="0" xfId="10" applyBorder="1" applyAlignment="1"/>
    <xf numFmtId="0" fontId="22" fillId="0" borderId="0" xfId="12" applyAlignment="1"/>
    <xf numFmtId="0" fontId="10" fillId="2" borderId="0" xfId="44" applyFill="1"/>
    <xf numFmtId="0" fontId="24" fillId="2" borderId="0" xfId="13" applyFill="1"/>
    <xf numFmtId="0" fontId="22" fillId="2" borderId="0" xfId="12" applyFill="1" applyAlignment="1"/>
    <xf numFmtId="0" fontId="21" fillId="2" borderId="0" xfId="10" applyFill="1" applyBorder="1">
      <alignment horizontal="left"/>
    </xf>
    <xf numFmtId="9" fontId="22" fillId="2" borderId="0" xfId="12" applyNumberFormat="1" applyFill="1" applyAlignment="1">
      <alignment horizontal="right"/>
    </xf>
    <xf numFmtId="41" fontId="22" fillId="2" borderId="0" xfId="17" quotePrefix="1" applyFill="1">
      <alignment horizontal="right"/>
    </xf>
    <xf numFmtId="41" fontId="20" fillId="2" borderId="7" xfId="40" applyFill="1" applyBorder="1">
      <alignment horizontal="right"/>
    </xf>
    <xf numFmtId="0" fontId="20" fillId="2" borderId="7" xfId="41" applyFill="1" applyBorder="1">
      <alignment horizontal="left"/>
    </xf>
    <xf numFmtId="41" fontId="20" fillId="2" borderId="0" xfId="40" applyFill="1" applyBorder="1">
      <alignment horizontal="right"/>
    </xf>
    <xf numFmtId="0" fontId="10" fillId="2" borderId="0" xfId="44" applyFill="1" applyBorder="1" applyAlignment="1">
      <alignment horizontal="center" vertical="center" wrapText="1"/>
    </xf>
    <xf numFmtId="0" fontId="10" fillId="2" borderId="0" xfId="44" applyFill="1" applyBorder="1"/>
    <xf numFmtId="41" fontId="20" fillId="2" borderId="9" xfId="40" applyFill="1" applyBorder="1">
      <alignment horizontal="right"/>
    </xf>
    <xf numFmtId="0" fontId="20" fillId="2" borderId="0" xfId="41" applyFill="1" applyBorder="1">
      <alignment horizontal="left"/>
    </xf>
    <xf numFmtId="165" fontId="0" fillId="2" borderId="0" xfId="45" applyNumberFormat="1" applyFont="1" applyFill="1" applyAlignment="1">
      <alignment vertical="top"/>
    </xf>
    <xf numFmtId="43" fontId="0" fillId="2" borderId="0" xfId="45" applyFont="1" applyFill="1"/>
    <xf numFmtId="43" fontId="10" fillId="2" borderId="0" xfId="44" applyNumberFormat="1" applyFill="1" applyBorder="1"/>
    <xf numFmtId="165" fontId="10" fillId="2" borderId="0" xfId="44" applyNumberFormat="1" applyFill="1" applyBorder="1"/>
    <xf numFmtId="14" fontId="9" fillId="2" borderId="0" xfId="44" applyNumberFormat="1" applyFont="1" applyFill="1"/>
    <xf numFmtId="0" fontId="22" fillId="2" borderId="0" xfId="12" applyFill="1" applyBorder="1" applyAlignment="1">
      <alignment wrapText="1"/>
    </xf>
    <xf numFmtId="0" fontId="22" fillId="2" borderId="0" xfId="12" applyFill="1" applyBorder="1" applyAlignment="1"/>
    <xf numFmtId="0" fontId="22" fillId="2" borderId="0" xfId="12" applyFill="1" applyBorder="1" applyAlignment="1">
      <alignment vertical="top" wrapText="1"/>
    </xf>
    <xf numFmtId="0" fontId="0" fillId="0" borderId="0" xfId="0" applyAlignment="1">
      <alignment horizontal="center"/>
    </xf>
    <xf numFmtId="0" fontId="22" fillId="0" borderId="0" xfId="12" applyAlignment="1">
      <alignment vertical="top"/>
    </xf>
    <xf numFmtId="0" fontId="0" fillId="0" borderId="0" xfId="0" applyAlignment="1">
      <alignment horizontal="left" vertical="top"/>
    </xf>
    <xf numFmtId="0" fontId="22" fillId="0" borderId="0" xfId="12" applyAlignment="1">
      <alignment vertical="top" wrapText="1"/>
    </xf>
    <xf numFmtId="41" fontId="20" fillId="7" borderId="7" xfId="40" applyFill="1" applyBorder="1">
      <alignment horizontal="right"/>
    </xf>
    <xf numFmtId="41" fontId="20" fillId="7" borderId="0" xfId="40" applyFill="1" applyBorder="1">
      <alignment horizontal="right"/>
    </xf>
    <xf numFmtId="41" fontId="20" fillId="7" borderId="9" xfId="40" applyFill="1" applyBorder="1">
      <alignment horizontal="right"/>
    </xf>
    <xf numFmtId="0" fontId="22" fillId="0" borderId="0" xfId="12" applyBorder="1">
      <alignment horizontal="left"/>
    </xf>
    <xf numFmtId="0" fontId="0" fillId="0" borderId="8" xfId="0" applyBorder="1"/>
    <xf numFmtId="0" fontId="15" fillId="2" borderId="0" xfId="0" applyFont="1" applyFill="1"/>
    <xf numFmtId="41" fontId="20" fillId="2" borderId="6" xfId="39" applyFill="1">
      <alignment horizontal="right"/>
    </xf>
    <xf numFmtId="41" fontId="20" fillId="2" borderId="9" xfId="39" applyFill="1" applyBorder="1">
      <alignment horizontal="right"/>
    </xf>
    <xf numFmtId="0" fontId="0" fillId="2" borderId="0" xfId="0" applyFill="1" applyAlignment="1">
      <alignment horizontal="left" vertical="top"/>
    </xf>
    <xf numFmtId="0" fontId="21" fillId="2" borderId="0" xfId="10" applyFill="1" applyBorder="1" applyAlignment="1"/>
    <xf numFmtId="0" fontId="22" fillId="2" borderId="0" xfId="12" applyFill="1" applyBorder="1">
      <alignment horizontal="left"/>
    </xf>
    <xf numFmtId="0" fontId="0" fillId="2" borderId="0" xfId="0" applyFill="1" applyBorder="1"/>
    <xf numFmtId="0" fontId="21" fillId="2" borderId="8" xfId="32" applyFont="1" applyFill="1" applyBorder="1" applyAlignment="1"/>
    <xf numFmtId="0" fontId="15" fillId="2" borderId="0" xfId="44" applyFont="1" applyFill="1"/>
    <xf numFmtId="0" fontId="10" fillId="2" borderId="0" xfId="44" applyFill="1" applyAlignment="1">
      <alignment horizontal="left" vertical="top"/>
    </xf>
    <xf numFmtId="0" fontId="10" fillId="2" borderId="8" xfId="44" applyFill="1" applyBorder="1" applyAlignment="1">
      <alignment vertical="top"/>
    </xf>
    <xf numFmtId="0" fontId="21" fillId="0" borderId="0" xfId="10">
      <alignment horizontal="left"/>
    </xf>
    <xf numFmtId="0" fontId="21" fillId="0" borderId="4" xfId="11" applyBorder="1">
      <alignment horizontal="right"/>
    </xf>
    <xf numFmtId="0" fontId="0" fillId="2" borderId="8" xfId="0" applyFill="1" applyBorder="1" applyAlignment="1">
      <alignment vertical="top"/>
    </xf>
    <xf numFmtId="0" fontId="22" fillId="0" borderId="0" xfId="12" applyAlignment="1">
      <alignment wrapText="1"/>
    </xf>
    <xf numFmtId="0" fontId="21" fillId="0" borderId="0" xfId="10" applyAlignment="1"/>
    <xf numFmtId="41" fontId="22" fillId="0" borderId="8" xfId="17" applyBorder="1">
      <alignment horizontal="right"/>
    </xf>
    <xf numFmtId="41" fontId="22" fillId="0" borderId="0" xfId="17" applyBorder="1">
      <alignment horizontal="right"/>
    </xf>
    <xf numFmtId="0" fontId="0" fillId="2" borderId="15" xfId="0" applyFill="1" applyBorder="1"/>
    <xf numFmtId="0" fontId="21" fillId="0" borderId="14" xfId="11" applyBorder="1" applyAlignment="1">
      <alignment horizontal="right" wrapText="1"/>
    </xf>
    <xf numFmtId="0" fontId="21" fillId="0" borderId="4" xfId="11" applyBorder="1" applyAlignment="1">
      <alignment horizontal="right" wrapText="1"/>
    </xf>
    <xf numFmtId="0" fontId="0" fillId="2" borderId="0" xfId="0" applyFill="1" applyBorder="1" applyAlignment="1">
      <alignment horizontal="center" vertical="center" wrapText="1"/>
    </xf>
    <xf numFmtId="0" fontId="0" fillId="0" borderId="0" xfId="0" applyBorder="1" applyAlignment="1">
      <alignment vertical="top" wrapText="1"/>
    </xf>
    <xf numFmtId="0" fontId="0" fillId="0" borderId="0" xfId="0" applyBorder="1" applyAlignment="1"/>
    <xf numFmtId="41" fontId="20" fillId="0" borderId="11" xfId="39" applyBorder="1">
      <alignment horizontal="right"/>
    </xf>
    <xf numFmtId="0" fontId="8" fillId="0" borderId="0" xfId="44" applyFont="1"/>
    <xf numFmtId="0" fontId="10" fillId="2" borderId="0" xfId="44" applyFill="1" applyBorder="1" applyAlignment="1"/>
    <xf numFmtId="41" fontId="20" fillId="2" borderId="11" xfId="39" applyFill="1" applyBorder="1">
      <alignment horizontal="right"/>
    </xf>
    <xf numFmtId="0" fontId="8" fillId="2" borderId="0" xfId="44" applyFont="1" applyFill="1"/>
    <xf numFmtId="0" fontId="10" fillId="2" borderId="4" xfId="44" applyFill="1" applyBorder="1" applyAlignment="1">
      <alignment vertical="top" wrapText="1"/>
    </xf>
    <xf numFmtId="41" fontId="22" fillId="0" borderId="9" xfId="17" applyBorder="1">
      <alignment horizontal="right"/>
    </xf>
    <xf numFmtId="41" fontId="22" fillId="0" borderId="0" xfId="17" quotePrefix="1">
      <alignment horizontal="right"/>
    </xf>
    <xf numFmtId="0" fontId="21" fillId="0" borderId="0" xfId="10" applyAlignment="1">
      <alignment vertical="top"/>
    </xf>
    <xf numFmtId="0" fontId="21" fillId="0" borderId="0" xfId="10" applyBorder="1" applyAlignment="1">
      <alignment vertical="top"/>
    </xf>
    <xf numFmtId="9" fontId="21" fillId="0" borderId="4" xfId="11" applyNumberFormat="1" applyBorder="1">
      <alignment horizontal="right"/>
    </xf>
    <xf numFmtId="0" fontId="21" fillId="0" borderId="0" xfId="10" applyBorder="1" applyAlignment="1">
      <alignment horizontal="left" vertical="top"/>
    </xf>
    <xf numFmtId="0" fontId="10" fillId="7" borderId="0" xfId="44" applyFill="1" applyBorder="1"/>
    <xf numFmtId="166" fontId="22" fillId="0" borderId="0" xfId="17" applyNumberFormat="1">
      <alignment horizontal="right"/>
    </xf>
    <xf numFmtId="0" fontId="21" fillId="2" borderId="0" xfId="10" applyFill="1" applyBorder="1" applyAlignment="1">
      <alignment horizontal="left" vertical="top"/>
    </xf>
    <xf numFmtId="166" fontId="20" fillId="2" borderId="9" xfId="39" applyNumberFormat="1" applyFill="1" applyBorder="1">
      <alignment horizontal="right"/>
    </xf>
    <xf numFmtId="0" fontId="10" fillId="7" borderId="8" xfId="44" applyFill="1" applyBorder="1"/>
    <xf numFmtId="0" fontId="21" fillId="0" borderId="19" xfId="11" applyBorder="1" applyAlignment="1">
      <alignment horizontal="right" wrapText="1"/>
    </xf>
    <xf numFmtId="0" fontId="0" fillId="7" borderId="0" xfId="0" applyFill="1" applyBorder="1"/>
    <xf numFmtId="0" fontId="0" fillId="7" borderId="4" xfId="0" applyFill="1" applyBorder="1"/>
    <xf numFmtId="0" fontId="22" fillId="0" borderId="0" xfId="12" applyBorder="1" applyAlignment="1">
      <alignment wrapText="1"/>
    </xf>
    <xf numFmtId="0" fontId="22" fillId="0" borderId="0" xfId="12" applyBorder="1" applyAlignment="1">
      <alignment vertical="top" wrapText="1"/>
    </xf>
    <xf numFmtId="0" fontId="0" fillId="0" borderId="0" xfId="0" applyFont="1" applyBorder="1" applyAlignment="1">
      <alignment vertical="top" wrapText="1"/>
    </xf>
    <xf numFmtId="0" fontId="20" fillId="0" borderId="0" xfId="41" applyBorder="1" applyAlignment="1"/>
    <xf numFmtId="0" fontId="20" fillId="0" borderId="9" xfId="41" applyBorder="1" applyAlignment="1"/>
    <xf numFmtId="0" fontId="20" fillId="0" borderId="0" xfId="41" applyFill="1" applyBorder="1" applyAlignment="1"/>
    <xf numFmtId="3" fontId="0" fillId="7" borderId="0" xfId="0" applyNumberFormat="1" applyFill="1" applyBorder="1"/>
    <xf numFmtId="0" fontId="0" fillId="0" borderId="0" xfId="0" applyAlignment="1">
      <alignment vertical="top"/>
    </xf>
    <xf numFmtId="0" fontId="21" fillId="0" borderId="20" xfId="32" applyBorder="1" applyAlignment="1">
      <alignment horizontal="center" wrapText="1"/>
    </xf>
    <xf numFmtId="0" fontId="19" fillId="2" borderId="21" xfId="6" applyFont="1" applyFill="1" applyBorder="1" applyAlignment="1" applyProtection="1">
      <alignment horizontal="center" vertical="center" wrapText="1"/>
    </xf>
    <xf numFmtId="0" fontId="19" fillId="5" borderId="0" xfId="7" applyFont="1" applyFill="1" applyBorder="1" applyAlignment="1">
      <alignment horizontal="left" vertical="center"/>
    </xf>
    <xf numFmtId="0" fontId="23" fillId="2" borderId="0" xfId="6" applyFont="1" applyFill="1" applyBorder="1" applyAlignment="1">
      <alignment horizontal="left" vertical="center" wrapText="1" indent="1"/>
    </xf>
    <xf numFmtId="0" fontId="0" fillId="7" borderId="0" xfId="0" applyFill="1"/>
    <xf numFmtId="166" fontId="20" fillId="0" borderId="9" xfId="39" applyNumberFormat="1" applyBorder="1">
      <alignment horizontal="right"/>
    </xf>
    <xf numFmtId="0" fontId="21" fillId="0" borderId="10" xfId="11" applyBorder="1">
      <alignment horizontal="right"/>
    </xf>
    <xf numFmtId="41" fontId="22" fillId="0" borderId="0" xfId="17" applyFill="1" applyBorder="1">
      <alignment horizontal="right"/>
    </xf>
    <xf numFmtId="41" fontId="22" fillId="0" borderId="7" xfId="17" applyBorder="1">
      <alignment horizontal="right"/>
    </xf>
    <xf numFmtId="0" fontId="15" fillId="2" borderId="0" xfId="44" applyFont="1" applyFill="1" applyBorder="1" applyAlignment="1">
      <alignment horizontal="center" vertical="center" wrapText="1"/>
    </xf>
    <xf numFmtId="0" fontId="10" fillId="0" borderId="0" xfId="44" applyBorder="1"/>
    <xf numFmtId="41" fontId="20" fillId="6" borderId="9" xfId="39" applyFill="1" applyBorder="1">
      <alignment horizontal="right"/>
    </xf>
    <xf numFmtId="41" fontId="20" fillId="6" borderId="10" xfId="40" applyFill="1" applyBorder="1">
      <alignment horizontal="right"/>
    </xf>
    <xf numFmtId="41" fontId="20" fillId="6" borderId="6" xfId="40" applyFill="1" applyBorder="1">
      <alignment horizontal="right"/>
    </xf>
    <xf numFmtId="41" fontId="20" fillId="6" borderId="11" xfId="40" applyFill="1" applyBorder="1">
      <alignment horizontal="right"/>
    </xf>
    <xf numFmtId="41" fontId="20" fillId="6" borderId="4" xfId="40" applyFill="1" applyBorder="1">
      <alignment horizontal="right"/>
    </xf>
    <xf numFmtId="41" fontId="22" fillId="6" borderId="6" xfId="17" applyFill="1" applyBorder="1">
      <alignment horizontal="right"/>
    </xf>
    <xf numFmtId="0" fontId="22" fillId="2" borderId="0" xfId="12" applyFill="1" applyBorder="1" applyAlignment="1">
      <alignment vertical="top"/>
    </xf>
    <xf numFmtId="0" fontId="30" fillId="0" borderId="0" xfId="12" applyFont="1">
      <alignment horizontal="left"/>
    </xf>
    <xf numFmtId="0" fontId="38" fillId="7" borderId="0" xfId="35" applyFont="1" applyFill="1">
      <alignment horizontal="left"/>
    </xf>
    <xf numFmtId="0" fontId="37" fillId="7" borderId="0" xfId="35" applyFont="1" applyFill="1">
      <alignment horizontal="left"/>
    </xf>
    <xf numFmtId="0" fontId="22" fillId="0" borderId="0" xfId="12">
      <alignment horizontal="left"/>
    </xf>
    <xf numFmtId="1" fontId="0" fillId="0" borderId="0" xfId="0" applyNumberFormat="1"/>
    <xf numFmtId="169" fontId="22" fillId="0" borderId="0" xfId="17" applyNumberFormat="1">
      <alignment horizontal="right"/>
    </xf>
    <xf numFmtId="0" fontId="20" fillId="0" borderId="0" xfId="35" applyAlignment="1">
      <alignment horizontal="right" wrapText="1"/>
    </xf>
    <xf numFmtId="0" fontId="20" fillId="0" borderId="0" xfId="35" applyAlignment="1">
      <alignment horizontal="right"/>
    </xf>
    <xf numFmtId="9" fontId="22" fillId="0" borderId="0" xfId="50" quotePrefix="1" applyNumberFormat="1" applyFont="1" applyAlignment="1">
      <alignment horizontal="right"/>
    </xf>
    <xf numFmtId="9" fontId="20" fillId="0" borderId="9" xfId="50" quotePrefix="1" applyNumberFormat="1" applyFont="1" applyBorder="1" applyAlignment="1">
      <alignment horizontal="right"/>
    </xf>
    <xf numFmtId="0" fontId="19" fillId="22" borderId="0" xfId="35" applyFont="1" applyFill="1">
      <alignment horizontal="left"/>
    </xf>
    <xf numFmtId="0" fontId="19" fillId="20" borderId="0" xfId="35" applyFont="1" applyFill="1">
      <alignment horizontal="left"/>
    </xf>
    <xf numFmtId="0" fontId="19" fillId="23" borderId="0" xfId="35" applyFont="1" applyFill="1">
      <alignment horizontal="left"/>
    </xf>
    <xf numFmtId="0" fontId="43" fillId="24" borderId="0" xfId="35" applyFont="1" applyFill="1">
      <alignment horizontal="left"/>
    </xf>
    <xf numFmtId="0" fontId="19" fillId="21" borderId="0" xfId="35" applyFont="1" applyFill="1">
      <alignment horizontal="left"/>
    </xf>
    <xf numFmtId="3" fontId="22" fillId="0" borderId="0" xfId="17" applyNumberFormat="1">
      <alignment horizontal="right"/>
    </xf>
    <xf numFmtId="3" fontId="20" fillId="0" borderId="9" xfId="39" applyNumberFormat="1" applyBorder="1">
      <alignment horizontal="right"/>
    </xf>
    <xf numFmtId="3" fontId="22" fillId="2" borderId="0" xfId="17" applyNumberFormat="1" applyFill="1">
      <alignment horizontal="right"/>
    </xf>
    <xf numFmtId="3" fontId="20" fillId="2" borderId="6" xfId="39" applyNumberFormat="1" applyFill="1">
      <alignment horizontal="right"/>
    </xf>
    <xf numFmtId="3" fontId="20" fillId="2" borderId="7" xfId="39" applyNumberFormat="1" applyFill="1" applyBorder="1">
      <alignment horizontal="right"/>
    </xf>
    <xf numFmtId="3" fontId="20" fillId="2" borderId="9" xfId="39" applyNumberFormat="1" applyFill="1" applyBorder="1">
      <alignment horizontal="right"/>
    </xf>
    <xf numFmtId="41" fontId="44" fillId="0" borderId="0" xfId="40" applyFont="1">
      <alignment horizontal="right"/>
    </xf>
    <xf numFmtId="41" fontId="44" fillId="0" borderId="0" xfId="17" applyFont="1">
      <alignment horizontal="right"/>
    </xf>
    <xf numFmtId="41" fontId="0" fillId="2" borderId="0" xfId="0" applyNumberFormat="1" applyFill="1" applyAlignment="1">
      <alignment horizontal="left" vertical="top"/>
    </xf>
    <xf numFmtId="0" fontId="22" fillId="0" borderId="0" xfId="12">
      <alignment horizontal="left"/>
    </xf>
    <xf numFmtId="0" fontId="20" fillId="0" borderId="9" xfId="41" applyBorder="1">
      <alignment horizontal="left"/>
    </xf>
    <xf numFmtId="0" fontId="21" fillId="0" borderId="5" xfId="10" applyBorder="1">
      <alignment horizontal="left"/>
    </xf>
    <xf numFmtId="0" fontId="21" fillId="0" borderId="4" xfId="10" applyBorder="1">
      <alignment horizontal="left"/>
    </xf>
    <xf numFmtId="0" fontId="20" fillId="0" borderId="7" xfId="41" applyBorder="1">
      <alignment horizontal="left"/>
    </xf>
    <xf numFmtId="0" fontId="22" fillId="0" borderId="4" xfId="12" applyBorder="1">
      <alignment horizontal="left"/>
    </xf>
    <xf numFmtId="0" fontId="21" fillId="0" borderId="0" xfId="10" applyBorder="1">
      <alignment horizontal="left"/>
    </xf>
    <xf numFmtId="0" fontId="21" fillId="0" borderId="8" xfId="10" applyBorder="1">
      <alignment horizontal="left"/>
    </xf>
    <xf numFmtId="0" fontId="20" fillId="0" borderId="6" xfId="41">
      <alignment horizontal="left"/>
    </xf>
    <xf numFmtId="0" fontId="20" fillId="0" borderId="0" xfId="35">
      <alignment horizontal="left"/>
    </xf>
    <xf numFmtId="0" fontId="22" fillId="0" borderId="0" xfId="12" applyAlignment="1">
      <alignment horizontal="left" wrapText="1"/>
    </xf>
    <xf numFmtId="0" fontId="34" fillId="2" borderId="0" xfId="0" applyFont="1" applyFill="1"/>
    <xf numFmtId="166" fontId="20" fillId="0" borderId="0" xfId="39" applyNumberFormat="1" applyBorder="1">
      <alignment horizontal="right"/>
    </xf>
    <xf numFmtId="0" fontId="20" fillId="0" borderId="0" xfId="10" applyFont="1">
      <alignment horizontal="left"/>
    </xf>
    <xf numFmtId="168" fontId="20" fillId="0" borderId="6" xfId="50" applyNumberFormat="1" applyFont="1" applyFill="1" applyBorder="1" applyAlignment="1">
      <alignment horizontal="right"/>
    </xf>
    <xf numFmtId="0" fontId="20" fillId="2" borderId="8" xfId="10" applyFont="1" applyFill="1" applyBorder="1">
      <alignment horizontal="left"/>
    </xf>
    <xf numFmtId="0" fontId="31" fillId="2" borderId="0" xfId="44" applyFont="1" applyFill="1"/>
    <xf numFmtId="166" fontId="22" fillId="0" borderId="0" xfId="17" applyNumberFormat="1" applyBorder="1">
      <alignment horizontal="right"/>
    </xf>
    <xf numFmtId="9" fontId="21" fillId="0" borderId="4" xfId="11" applyNumberFormat="1" applyBorder="1" applyAlignment="1">
      <alignment horizontal="right" wrapText="1"/>
    </xf>
    <xf numFmtId="0" fontId="20" fillId="0" borderId="0" xfId="35">
      <alignment horizontal="left"/>
    </xf>
    <xf numFmtId="0" fontId="17" fillId="0" borderId="0" xfId="0" applyFont="1" applyAlignment="1">
      <alignment wrapText="1"/>
    </xf>
    <xf numFmtId="0" fontId="24" fillId="0" borderId="0" xfId="13" applyAlignment="1">
      <alignment wrapText="1"/>
    </xf>
    <xf numFmtId="0" fontId="0" fillId="0" borderId="0" xfId="0" applyFont="1" applyBorder="1" applyAlignment="1">
      <alignment wrapText="1"/>
    </xf>
    <xf numFmtId="41" fontId="22" fillId="0" borderId="0" xfId="17" applyAlignment="1">
      <alignment horizontal="right" wrapText="1"/>
    </xf>
    <xf numFmtId="41" fontId="20" fillId="0" borderId="7" xfId="39" applyBorder="1" applyAlignment="1">
      <alignment horizontal="right" wrapText="1"/>
    </xf>
    <xf numFmtId="165" fontId="0" fillId="0" borderId="7" xfId="2" applyNumberFormat="1" applyFont="1" applyFill="1" applyBorder="1" applyAlignment="1">
      <alignment horizontal="right" wrapText="1"/>
    </xf>
    <xf numFmtId="41" fontId="20" fillId="0" borderId="6" xfId="39" applyAlignment="1">
      <alignment horizontal="right" wrapText="1"/>
    </xf>
    <xf numFmtId="165" fontId="18" fillId="0" borderId="0" xfId="2" applyNumberFormat="1" applyFont="1" applyFill="1" applyBorder="1" applyAlignment="1">
      <alignment horizontal="right" wrapText="1"/>
    </xf>
    <xf numFmtId="165" fontId="18" fillId="0" borderId="7" xfId="2" applyNumberFormat="1" applyFont="1" applyFill="1" applyBorder="1" applyAlignment="1">
      <alignment horizontal="right" wrapText="1"/>
    </xf>
    <xf numFmtId="165" fontId="0" fillId="0" borderId="0" xfId="2" applyNumberFormat="1" applyFont="1" applyFill="1" applyBorder="1" applyAlignment="1">
      <alignment horizontal="right" wrapText="1"/>
    </xf>
    <xf numFmtId="168" fontId="22" fillId="0" borderId="0" xfId="50" applyNumberFormat="1" applyFont="1" applyAlignment="1">
      <alignment horizontal="right" wrapText="1"/>
    </xf>
    <xf numFmtId="41" fontId="20" fillId="0" borderId="0" xfId="39" applyBorder="1" applyAlignment="1">
      <alignment horizontal="right" wrapText="1"/>
    </xf>
    <xf numFmtId="41" fontId="22" fillId="0" borderId="4" xfId="17" applyBorder="1" applyAlignment="1">
      <alignment horizontal="right" wrapText="1"/>
    </xf>
    <xf numFmtId="0" fontId="20" fillId="0" borderId="0" xfId="35" applyFont="1" applyAlignment="1">
      <alignment horizontal="left" vertical="center" wrapText="1"/>
    </xf>
    <xf numFmtId="0" fontId="22" fillId="0" borderId="0" xfId="12" applyFont="1" applyAlignment="1">
      <alignment horizontal="left" vertical="center" wrapText="1"/>
    </xf>
    <xf numFmtId="0" fontId="20" fillId="0" borderId="7" xfId="41" applyFont="1" applyBorder="1" applyAlignment="1">
      <alignment horizontal="left" vertical="center" wrapText="1"/>
    </xf>
    <xf numFmtId="0" fontId="20" fillId="0" borderId="7" xfId="35" applyFont="1" applyBorder="1" applyAlignment="1">
      <alignment horizontal="left" vertical="center" wrapText="1"/>
    </xf>
    <xf numFmtId="0" fontId="20" fillId="0" borderId="6" xfId="41" applyFont="1" applyAlignment="1">
      <alignment horizontal="left" vertical="center" wrapText="1"/>
    </xf>
    <xf numFmtId="0" fontId="20" fillId="0" borderId="7" xfId="35" applyFont="1" applyFill="1" applyBorder="1" applyAlignment="1">
      <alignment horizontal="left" vertical="center" wrapText="1"/>
    </xf>
    <xf numFmtId="0" fontId="22" fillId="6" borderId="0" xfId="12" applyFont="1" applyFill="1" applyAlignment="1">
      <alignment horizontal="left" vertical="center" wrapText="1"/>
    </xf>
    <xf numFmtId="0" fontId="20" fillId="0" borderId="0" xfId="35" applyFont="1" applyBorder="1" applyAlignment="1">
      <alignment horizontal="left" vertical="center" wrapText="1"/>
    </xf>
    <xf numFmtId="0" fontId="20" fillId="0" borderId="0" xfId="35" applyFont="1" applyAlignment="1">
      <alignment vertical="center" wrapText="1"/>
    </xf>
    <xf numFmtId="0" fontId="22" fillId="0" borderId="4" xfId="12" applyFont="1" applyBorder="1" applyAlignment="1">
      <alignment horizontal="left" vertical="center" wrapText="1"/>
    </xf>
    <xf numFmtId="0" fontId="45" fillId="0" borderId="0" xfId="0" applyFont="1" applyAlignment="1">
      <alignment vertical="center" wrapText="1"/>
    </xf>
    <xf numFmtId="0" fontId="21" fillId="0" borderId="4" xfId="11" applyBorder="1" applyAlignment="1">
      <alignment horizontal="left" wrapText="1"/>
    </xf>
    <xf numFmtId="0" fontId="21" fillId="0" borderId="4" xfId="11" applyBorder="1" applyAlignment="1">
      <alignment horizontal="left"/>
    </xf>
    <xf numFmtId="0" fontId="21" fillId="0" borderId="8" xfId="11" applyBorder="1" applyAlignment="1">
      <alignment horizontal="right" wrapText="1"/>
    </xf>
    <xf numFmtId="0" fontId="21" fillId="0" borderId="4" xfId="11" applyBorder="1" applyAlignment="1">
      <alignment horizontal="right" wrapText="1"/>
    </xf>
    <xf numFmtId="0" fontId="22" fillId="0" borderId="0" xfId="12">
      <alignment horizontal="left"/>
    </xf>
    <xf numFmtId="0" fontId="20" fillId="0" borderId="9" xfId="41" applyBorder="1">
      <alignment horizontal="left"/>
    </xf>
    <xf numFmtId="0" fontId="21" fillId="0" borderId="8" xfId="11" applyBorder="1">
      <alignment horizontal="right"/>
    </xf>
    <xf numFmtId="0" fontId="21" fillId="0" borderId="4" xfId="11" applyBorder="1">
      <alignment horizontal="right"/>
    </xf>
    <xf numFmtId="0" fontId="22" fillId="0" borderId="0" xfId="12" applyBorder="1" applyAlignment="1">
      <alignment horizontal="left"/>
    </xf>
    <xf numFmtId="0" fontId="20" fillId="0" borderId="0" xfId="41" applyBorder="1" applyAlignment="1">
      <alignment horizontal="left"/>
    </xf>
    <xf numFmtId="0" fontId="22" fillId="2" borderId="0" xfId="12" applyFill="1" applyBorder="1" applyAlignment="1">
      <alignment horizontal="left"/>
    </xf>
    <xf numFmtId="0" fontId="21" fillId="0" borderId="5" xfId="10" applyBorder="1">
      <alignment horizontal="left"/>
    </xf>
    <xf numFmtId="0" fontId="22" fillId="0" borderId="0" xfId="12" applyBorder="1" applyAlignment="1">
      <alignment horizontal="left" vertical="top" wrapText="1"/>
    </xf>
    <xf numFmtId="0" fontId="22" fillId="0" borderId="0" xfId="12" applyBorder="1">
      <alignment horizontal="left"/>
    </xf>
    <xf numFmtId="0" fontId="21" fillId="0" borderId="4" xfId="10" applyBorder="1">
      <alignment horizontal="left"/>
    </xf>
    <xf numFmtId="0" fontId="20" fillId="0" borderId="7" xfId="41" applyBorder="1">
      <alignment horizontal="left"/>
    </xf>
    <xf numFmtId="0" fontId="22" fillId="0" borderId="4" xfId="12" applyBorder="1">
      <alignment horizontal="left"/>
    </xf>
    <xf numFmtId="0" fontId="21" fillId="0" borderId="0" xfId="10" applyBorder="1">
      <alignment horizontal="left"/>
    </xf>
    <xf numFmtId="0" fontId="21" fillId="0" borderId="8" xfId="10" applyBorder="1">
      <alignment horizontal="left"/>
    </xf>
    <xf numFmtId="0" fontId="20" fillId="0" borderId="11" xfId="41" applyBorder="1">
      <alignment horizontal="left"/>
    </xf>
    <xf numFmtId="0" fontId="20" fillId="0" borderId="6" xfId="41">
      <alignment horizontal="left"/>
    </xf>
    <xf numFmtId="0" fontId="20" fillId="0" borderId="0" xfId="35">
      <alignment horizontal="left"/>
    </xf>
    <xf numFmtId="0" fontId="20" fillId="2" borderId="0" xfId="35" applyFill="1">
      <alignment horizontal="left"/>
    </xf>
    <xf numFmtId="0" fontId="46" fillId="0" borderId="0" xfId="41" applyFont="1" applyBorder="1" applyAlignment="1">
      <alignment horizontal="right"/>
    </xf>
    <xf numFmtId="0" fontId="22" fillId="0" borderId="8" xfId="12" applyFont="1" applyBorder="1" applyAlignment="1">
      <alignment horizontal="left" vertical="center" wrapText="1"/>
    </xf>
    <xf numFmtId="41" fontId="22" fillId="0" borderId="8" xfId="17" applyBorder="1" applyAlignment="1">
      <alignment horizontal="right" wrapText="1"/>
    </xf>
    <xf numFmtId="0" fontId="46" fillId="0" borderId="8" xfId="41" applyFont="1" applyBorder="1" applyAlignment="1">
      <alignment horizontal="right"/>
    </xf>
    <xf numFmtId="41" fontId="20" fillId="0" borderId="0" xfId="39" applyFill="1" applyBorder="1">
      <alignment horizontal="right"/>
    </xf>
    <xf numFmtId="41" fontId="20" fillId="0" borderId="0" xfId="40" applyFill="1" applyBorder="1">
      <alignment horizontal="right"/>
    </xf>
    <xf numFmtId="0" fontId="20" fillId="0" borderId="0" xfId="41" applyFill="1" applyBorder="1">
      <alignment horizontal="left"/>
    </xf>
    <xf numFmtId="0" fontId="10" fillId="0" borderId="0" xfId="44" applyFill="1"/>
    <xf numFmtId="0" fontId="20" fillId="2" borderId="0" xfId="41" applyFill="1" applyBorder="1" applyAlignment="1">
      <alignment horizontal="left"/>
    </xf>
    <xf numFmtId="0" fontId="20" fillId="2" borderId="8" xfId="35" applyFill="1" applyBorder="1" applyAlignment="1">
      <alignment horizontal="right"/>
    </xf>
    <xf numFmtId="0" fontId="21" fillId="2" borderId="0" xfId="10" applyFill="1" applyBorder="1" applyAlignment="1">
      <alignment vertical="top"/>
    </xf>
    <xf numFmtId="41" fontId="20" fillId="2" borderId="7" xfId="39" applyFill="1" applyBorder="1">
      <alignment horizontal="right"/>
    </xf>
    <xf numFmtId="41" fontId="20" fillId="2" borderId="0" xfId="39" applyFill="1" applyBorder="1">
      <alignment horizontal="right"/>
    </xf>
    <xf numFmtId="0" fontId="20" fillId="2" borderId="8" xfId="41" applyFill="1" applyBorder="1">
      <alignment horizontal="left"/>
    </xf>
    <xf numFmtId="41" fontId="20" fillId="2" borderId="8" xfId="39" applyFill="1" applyBorder="1">
      <alignment horizontal="right"/>
    </xf>
    <xf numFmtId="9" fontId="20" fillId="0" borderId="0" xfId="50" quotePrefix="1" applyNumberFormat="1" applyFont="1" applyBorder="1" applyAlignment="1">
      <alignment horizontal="right"/>
    </xf>
    <xf numFmtId="166" fontId="20" fillId="2" borderId="0" xfId="39" applyNumberFormat="1" applyFill="1" applyBorder="1">
      <alignment horizontal="right"/>
    </xf>
    <xf numFmtId="0" fontId="46" fillId="2" borderId="0" xfId="41" applyFont="1" applyFill="1" applyBorder="1" applyAlignment="1">
      <alignment horizontal="right"/>
    </xf>
    <xf numFmtId="0" fontId="40" fillId="2" borderId="0" xfId="0" applyFont="1" applyFill="1" applyBorder="1" applyAlignment="1"/>
    <xf numFmtId="0" fontId="41" fillId="2" borderId="0" xfId="0" applyFont="1" applyFill="1" applyBorder="1" applyAlignment="1">
      <alignment vertical="center"/>
    </xf>
    <xf numFmtId="0" fontId="41" fillId="2" borderId="0" xfId="0" applyFont="1" applyFill="1" applyBorder="1" applyAlignment="1">
      <alignment horizontal="right" vertical="center"/>
    </xf>
    <xf numFmtId="0" fontId="40" fillId="2" borderId="0" xfId="0" applyFont="1" applyFill="1" applyBorder="1" applyAlignment="1">
      <alignment vertical="center"/>
    </xf>
    <xf numFmtId="0" fontId="21" fillId="2" borderId="4" xfId="10" applyFill="1" applyBorder="1">
      <alignment horizontal="left"/>
    </xf>
    <xf numFmtId="0" fontId="22" fillId="2" borderId="0" xfId="12" applyFill="1">
      <alignment horizontal="left"/>
    </xf>
    <xf numFmtId="0" fontId="20" fillId="2" borderId="0" xfId="35" applyFill="1">
      <alignment horizontal="left"/>
    </xf>
    <xf numFmtId="0" fontId="0" fillId="2" borderId="8" xfId="0" applyFill="1" applyBorder="1"/>
    <xf numFmtId="0" fontId="0" fillId="2" borderId="4" xfId="0" applyFill="1" applyBorder="1"/>
    <xf numFmtId="3" fontId="22" fillId="2" borderId="0" xfId="12" applyNumberFormat="1" applyFill="1">
      <alignment horizontal="left"/>
    </xf>
    <xf numFmtId="14" fontId="22" fillId="2" borderId="0" xfId="12" applyNumberFormat="1" applyFill="1">
      <alignment horizontal="left"/>
    </xf>
    <xf numFmtId="9" fontId="22" fillId="2" borderId="0" xfId="12" applyNumberFormat="1" applyFill="1">
      <alignment horizontal="left"/>
    </xf>
    <xf numFmtId="0" fontId="22" fillId="2" borderId="0" xfId="12" applyFill="1" applyAlignment="1">
      <alignment horizontal="left" wrapText="1"/>
    </xf>
    <xf numFmtId="0" fontId="22" fillId="2" borderId="4" xfId="12" applyFill="1" applyBorder="1">
      <alignment horizontal="left"/>
    </xf>
    <xf numFmtId="0" fontId="20" fillId="2" borderId="0" xfId="0" applyFont="1" applyFill="1" applyAlignment="1">
      <alignment vertical="center"/>
    </xf>
    <xf numFmtId="0" fontId="21" fillId="2" borderId="8" xfId="0" applyFont="1" applyFill="1" applyBorder="1" applyAlignment="1">
      <alignment vertical="center"/>
    </xf>
    <xf numFmtId="0" fontId="47" fillId="6" borderId="0" xfId="0" applyFont="1" applyFill="1" applyBorder="1" applyAlignment="1">
      <alignment horizontal="right" vertical="center"/>
    </xf>
    <xf numFmtId="0" fontId="20" fillId="2" borderId="0" xfId="35" applyFill="1" applyAlignment="1">
      <alignment wrapText="1"/>
    </xf>
    <xf numFmtId="0" fontId="48" fillId="7" borderId="0" xfId="0" applyFont="1" applyFill="1"/>
    <xf numFmtId="0" fontId="49" fillId="7" borderId="0" xfId="35" applyFont="1" applyFill="1">
      <alignment horizontal="left"/>
    </xf>
    <xf numFmtId="0" fontId="48" fillId="24" borderId="0" xfId="0" applyFont="1" applyFill="1"/>
    <xf numFmtId="0" fontId="51" fillId="20" borderId="0" xfId="0" applyFont="1" applyFill="1"/>
    <xf numFmtId="0" fontId="50" fillId="22" borderId="0" xfId="13" applyFont="1" applyFill="1"/>
    <xf numFmtId="0" fontId="50" fillId="21" borderId="0" xfId="13" applyFont="1" applyFill="1"/>
    <xf numFmtId="0" fontId="50" fillId="23" borderId="0" xfId="13" applyFont="1" applyFill="1"/>
    <xf numFmtId="0" fontId="48" fillId="0" borderId="0" xfId="0" applyFont="1"/>
    <xf numFmtId="0" fontId="22" fillId="0" borderId="0" xfId="12">
      <alignment horizontal="left"/>
    </xf>
    <xf numFmtId="41" fontId="22" fillId="6" borderId="0" xfId="17" applyFill="1">
      <alignment horizontal="right"/>
    </xf>
    <xf numFmtId="0" fontId="20" fillId="0" borderId="0" xfId="35">
      <alignment horizontal="left"/>
    </xf>
    <xf numFmtId="0" fontId="22" fillId="0" borderId="0" xfId="12">
      <alignment horizontal="left"/>
    </xf>
    <xf numFmtId="0" fontId="22" fillId="0" borderId="0" xfId="12" applyBorder="1" applyAlignment="1">
      <alignment horizontal="left" vertical="top" wrapText="1"/>
    </xf>
    <xf numFmtId="0" fontId="22" fillId="0" borderId="0" xfId="12" applyBorder="1">
      <alignment horizontal="left"/>
    </xf>
    <xf numFmtId="0" fontId="20" fillId="0" borderId="0" xfId="35">
      <alignment horizontal="left"/>
    </xf>
    <xf numFmtId="0" fontId="20" fillId="6" borderId="6" xfId="41" applyFill="1" applyBorder="1">
      <alignment horizontal="left"/>
    </xf>
    <xf numFmtId="41" fontId="20" fillId="6" borderId="7" xfId="39" applyFill="1" applyBorder="1">
      <alignment horizontal="right"/>
    </xf>
    <xf numFmtId="41" fontId="20" fillId="6" borderId="6" xfId="39" applyFill="1" applyBorder="1">
      <alignment horizontal="right"/>
    </xf>
    <xf numFmtId="41" fontId="22" fillId="2" borderId="0" xfId="17" applyNumberFormat="1" applyFill="1">
      <alignment horizontal="right"/>
    </xf>
    <xf numFmtId="41" fontId="20" fillId="2" borderId="9" xfId="39" applyNumberFormat="1" applyFill="1" applyBorder="1">
      <alignment horizontal="right"/>
    </xf>
    <xf numFmtId="166" fontId="20" fillId="0" borderId="11" xfId="39" applyNumberFormat="1" applyBorder="1">
      <alignment horizontal="right"/>
    </xf>
    <xf numFmtId="166" fontId="20" fillId="0" borderId="12" xfId="39" applyNumberFormat="1" applyBorder="1">
      <alignment horizontal="right"/>
    </xf>
    <xf numFmtId="0" fontId="5" fillId="2" borderId="0" xfId="44" applyFont="1" applyFill="1"/>
    <xf numFmtId="0" fontId="21" fillId="0" borderId="4" xfId="11" applyBorder="1">
      <alignment horizontal="right"/>
    </xf>
    <xf numFmtId="0" fontId="22" fillId="0" borderId="0" xfId="12">
      <alignment horizontal="left"/>
    </xf>
    <xf numFmtId="0" fontId="21" fillId="0" borderId="5" xfId="10" applyBorder="1">
      <alignment horizontal="left"/>
    </xf>
    <xf numFmtId="0" fontId="20" fillId="0" borderId="0" xfId="35" applyFont="1">
      <alignment horizontal="left"/>
    </xf>
    <xf numFmtId="0" fontId="20" fillId="2" borderId="0" xfId="35" applyFill="1" applyBorder="1" applyAlignment="1">
      <alignment horizontal="right" wrapText="1"/>
    </xf>
    <xf numFmtId="0" fontId="21" fillId="0" borderId="8" xfId="35" applyFont="1" applyBorder="1" applyAlignment="1">
      <alignment horizontal="left" vertical="center" wrapText="1"/>
    </xf>
    <xf numFmtId="0" fontId="21" fillId="0" borderId="4" xfId="10" applyFont="1" applyBorder="1" applyAlignment="1">
      <alignment horizontal="left" wrapText="1"/>
    </xf>
    <xf numFmtId="49" fontId="22" fillId="6" borderId="8" xfId="12" applyNumberFormat="1" applyFill="1" applyBorder="1">
      <alignment horizontal="left"/>
    </xf>
    <xf numFmtId="0" fontId="4" fillId="2" borderId="8" xfId="44" applyFont="1" applyFill="1" applyBorder="1" applyAlignment="1">
      <alignment vertical="top"/>
    </xf>
    <xf numFmtId="0" fontId="21" fillId="2" borderId="0" xfId="32" applyFont="1" applyFill="1" applyBorder="1" applyAlignment="1"/>
    <xf numFmtId="0" fontId="21" fillId="0" borderId="5" xfId="11" applyBorder="1" applyAlignment="1">
      <alignment horizontal="left"/>
    </xf>
    <xf numFmtId="0" fontId="21" fillId="0" borderId="8" xfId="35" applyFont="1" applyBorder="1">
      <alignment horizontal="left"/>
    </xf>
    <xf numFmtId="0" fontId="24" fillId="0" borderId="8" xfId="13" applyBorder="1"/>
    <xf numFmtId="0" fontId="20" fillId="0" borderId="8" xfId="35" applyBorder="1" applyAlignment="1">
      <alignment horizontal="right"/>
    </xf>
    <xf numFmtId="41" fontId="39" fillId="0" borderId="0" xfId="39" applyFont="1" applyBorder="1">
      <alignment horizontal="right"/>
    </xf>
    <xf numFmtId="0" fontId="10" fillId="2" borderId="8" xfId="44" applyFill="1" applyBorder="1"/>
    <xf numFmtId="0" fontId="21" fillId="2" borderId="8" xfId="35" applyFont="1" applyFill="1" applyBorder="1">
      <alignment horizontal="left"/>
    </xf>
    <xf numFmtId="0" fontId="21" fillId="2" borderId="4" xfId="32" applyFont="1" applyFill="1" applyBorder="1" applyAlignment="1"/>
    <xf numFmtId="0" fontId="0" fillId="2" borderId="4" xfId="0" applyFill="1" applyBorder="1" applyAlignment="1">
      <alignment vertical="top" wrapText="1"/>
    </xf>
    <xf numFmtId="0" fontId="22" fillId="0" borderId="0" xfId="12">
      <alignment horizontal="left"/>
    </xf>
    <xf numFmtId="0" fontId="20" fillId="0" borderId="9" xfId="41" applyBorder="1">
      <alignment horizontal="left"/>
    </xf>
    <xf numFmtId="0" fontId="21" fillId="2" borderId="4" xfId="10" applyFill="1" applyBorder="1">
      <alignment horizontal="left"/>
    </xf>
    <xf numFmtId="0" fontId="21" fillId="2" borderId="4" xfId="11" applyFill="1" applyBorder="1">
      <alignment horizontal="right"/>
    </xf>
    <xf numFmtId="0" fontId="21" fillId="0" borderId="4" xfId="10" applyBorder="1">
      <alignment horizontal="left"/>
    </xf>
    <xf numFmtId="0" fontId="22" fillId="0" borderId="0" xfId="12" applyBorder="1">
      <alignment horizontal="left"/>
    </xf>
    <xf numFmtId="0" fontId="20" fillId="0" borderId="0" xfId="35">
      <alignment horizontal="left"/>
    </xf>
    <xf numFmtId="0" fontId="19" fillId="2" borderId="22" xfId="6" applyFont="1" applyFill="1" applyBorder="1" applyAlignment="1" applyProtection="1">
      <alignment horizontal="center" vertical="center" wrapText="1"/>
    </xf>
    <xf numFmtId="0" fontId="21" fillId="0" borderId="13" xfId="32" applyBorder="1" applyAlignment="1">
      <alignment horizontal="center" wrapText="1"/>
    </xf>
    <xf numFmtId="3" fontId="17" fillId="7" borderId="8" xfId="4" applyFont="1" applyFill="1" applyBorder="1" applyAlignment="1">
      <alignment horizontal="center" vertical="center"/>
      <protection locked="0"/>
    </xf>
    <xf numFmtId="3" fontId="17" fillId="7" borderId="0" xfId="4" applyFont="1" applyFill="1" applyBorder="1" applyAlignment="1">
      <alignment horizontal="center" vertical="center"/>
      <protection locked="0"/>
    </xf>
    <xf numFmtId="3" fontId="52" fillId="7" borderId="4" xfId="4" applyFont="1" applyFill="1" applyBorder="1" applyAlignment="1">
      <alignment horizontal="center" vertical="center"/>
      <protection locked="0"/>
    </xf>
    <xf numFmtId="0" fontId="17" fillId="2" borderId="8" xfId="6" applyFont="1" applyFill="1" applyBorder="1" applyAlignment="1">
      <alignment horizontal="left" vertical="center" wrapText="1" indent="1"/>
    </xf>
    <xf numFmtId="0" fontId="17" fillId="0" borderId="0" xfId="16" applyFont="1" applyBorder="1" applyAlignment="1">
      <alignment horizontal="center" vertical="center" wrapText="1"/>
    </xf>
    <xf numFmtId="0" fontId="19" fillId="0" borderId="0" xfId="6" applyFont="1" applyFill="1" applyBorder="1" applyAlignment="1" applyProtection="1">
      <alignment horizontal="center" vertical="center" wrapText="1"/>
    </xf>
    <xf numFmtId="0" fontId="17" fillId="2" borderId="0" xfId="6" applyFont="1" applyFill="1" applyBorder="1" applyAlignment="1">
      <alignment horizontal="left" vertical="center" wrapText="1" indent="1"/>
    </xf>
    <xf numFmtId="0" fontId="17" fillId="2" borderId="19" xfId="5" applyFont="1" applyFill="1" applyBorder="1">
      <alignment vertical="center"/>
    </xf>
    <xf numFmtId="0" fontId="19" fillId="2" borderId="4" xfId="15" applyFont="1" applyFill="1" applyBorder="1" applyAlignment="1">
      <alignment horizontal="center" vertical="center" wrapText="1"/>
    </xf>
    <xf numFmtId="3" fontId="17" fillId="0" borderId="0" xfId="4" applyFont="1" applyFill="1" applyBorder="1" applyAlignment="1">
      <alignment horizontal="center" vertical="center"/>
      <protection locked="0"/>
    </xf>
    <xf numFmtId="3" fontId="17" fillId="7" borderId="4" xfId="4" applyFont="1" applyFill="1" applyBorder="1" applyAlignment="1">
      <alignment horizontal="center" vertical="center"/>
      <protection locked="0"/>
    </xf>
    <xf numFmtId="0" fontId="21" fillId="0" borderId="8" xfId="10" applyBorder="1" applyAlignment="1">
      <alignment horizontal="left" vertical="top"/>
    </xf>
    <xf numFmtId="0" fontId="19" fillId="0" borderId="0" xfId="15" applyFont="1" applyFill="1" applyBorder="1" applyAlignment="1">
      <alignment horizontal="center" vertical="center" wrapText="1"/>
    </xf>
    <xf numFmtId="41" fontId="20" fillId="0" borderId="0" xfId="40" applyBorder="1">
      <alignment horizontal="right"/>
    </xf>
    <xf numFmtId="15" fontId="21" fillId="0" borderId="0" xfId="11" applyNumberFormat="1" applyBorder="1">
      <alignment horizontal="right"/>
    </xf>
    <xf numFmtId="0" fontId="20" fillId="0" borderId="8" xfId="35" applyBorder="1" applyAlignment="1">
      <alignment horizontal="right" wrapText="1"/>
    </xf>
    <xf numFmtId="41" fontId="22" fillId="2" borderId="0" xfId="17" applyFill="1">
      <alignment horizontal="right"/>
    </xf>
    <xf numFmtId="0" fontId="3" fillId="2" borderId="0" xfId="44" applyFont="1" applyFill="1"/>
    <xf numFmtId="41" fontId="22" fillId="0" borderId="0" xfId="17" applyNumberFormat="1">
      <alignment horizontal="right"/>
    </xf>
    <xf numFmtId="41" fontId="22" fillId="2" borderId="0" xfId="17" applyFill="1">
      <alignment horizontal="right"/>
    </xf>
    <xf numFmtId="0" fontId="20" fillId="2" borderId="0" xfId="35" applyFill="1">
      <alignment horizontal="left"/>
    </xf>
    <xf numFmtId="41" fontId="22" fillId="2" borderId="0" xfId="17" applyFill="1">
      <alignment horizontal="right"/>
    </xf>
    <xf numFmtId="41" fontId="20" fillId="2" borderId="9" xfId="39" applyFill="1" applyBorder="1">
      <alignment horizontal="right"/>
    </xf>
    <xf numFmtId="0" fontId="43" fillId="24" borderId="0" xfId="35" applyFont="1" applyFill="1" applyBorder="1">
      <alignment horizontal="left"/>
    </xf>
    <xf numFmtId="0" fontId="20" fillId="2" borderId="0" xfId="35" applyFill="1" applyAlignment="1">
      <alignment horizontal="right" wrapText="1"/>
    </xf>
    <xf numFmtId="0" fontId="20" fillId="2" borderId="0" xfId="35" applyFill="1" applyAlignment="1">
      <alignment horizontal="right"/>
    </xf>
    <xf numFmtId="0" fontId="20" fillId="2" borderId="4" xfId="35" applyFill="1" applyBorder="1" applyAlignment="1">
      <alignment horizontal="right"/>
    </xf>
    <xf numFmtId="0" fontId="20" fillId="2" borderId="0" xfId="35" applyFill="1" applyBorder="1">
      <alignment horizontal="left"/>
    </xf>
    <xf numFmtId="0" fontId="19" fillId="2" borderId="0" xfId="14" applyFont="1" applyFill="1" applyBorder="1" applyAlignment="1"/>
    <xf numFmtId="0" fontId="2" fillId="2" borderId="0" xfId="44" applyFont="1" applyFill="1"/>
    <xf numFmtId="41" fontId="20" fillId="2" borderId="9" xfId="39" applyFill="1" applyBorder="1">
      <alignment horizontal="right"/>
    </xf>
    <xf numFmtId="0" fontId="20" fillId="2" borderId="9" xfId="41" applyFill="1" applyBorder="1" applyAlignment="1"/>
    <xf numFmtId="0" fontId="21" fillId="0" borderId="8" xfId="10" applyBorder="1" applyAlignment="1"/>
    <xf numFmtId="0" fontId="21" fillId="0" borderId="4" xfId="10" applyBorder="1" applyAlignment="1"/>
    <xf numFmtId="0" fontId="21" fillId="0" borderId="14" xfId="11" applyBorder="1" applyAlignment="1">
      <alignment horizontal="center" wrapText="1"/>
    </xf>
    <xf numFmtId="169" fontId="22" fillId="0" borderId="0" xfId="17" applyNumberFormat="1" applyAlignment="1">
      <alignment horizontal="center"/>
    </xf>
    <xf numFmtId="41" fontId="22" fillId="0" borderId="0" xfId="17" applyAlignment="1">
      <alignment horizontal="center"/>
    </xf>
    <xf numFmtId="0" fontId="20" fillId="0" borderId="0" xfId="35" applyBorder="1" applyAlignment="1">
      <alignment horizontal="right"/>
    </xf>
    <xf numFmtId="0" fontId="21" fillId="0" borderId="19" xfId="11" applyBorder="1" applyAlignment="1">
      <alignment horizontal="center" wrapText="1"/>
    </xf>
    <xf numFmtId="2" fontId="22" fillId="0" borderId="0" xfId="12" applyNumberFormat="1" applyAlignment="1">
      <alignment horizontal="center"/>
    </xf>
    <xf numFmtId="2" fontId="22" fillId="0" borderId="4" xfId="12" applyNumberFormat="1" applyBorder="1" applyAlignment="1">
      <alignment horizontal="center"/>
    </xf>
    <xf numFmtId="169" fontId="22" fillId="0" borderId="4" xfId="17" applyNumberFormat="1" applyBorder="1" applyAlignment="1">
      <alignment horizontal="center"/>
    </xf>
    <xf numFmtId="41" fontId="22" fillId="0" borderId="4" xfId="17" applyBorder="1" applyAlignment="1">
      <alignment horizontal="center"/>
    </xf>
    <xf numFmtId="166" fontId="22" fillId="0" borderId="4" xfId="17" applyNumberFormat="1" applyBorder="1">
      <alignment horizontal="right"/>
    </xf>
    <xf numFmtId="0" fontId="20" fillId="0" borderId="0" xfId="35" applyAlignment="1"/>
    <xf numFmtId="0" fontId="22" fillId="0" borderId="4" xfId="12" applyBorder="1">
      <alignment horizontal="left"/>
    </xf>
    <xf numFmtId="41" fontId="20" fillId="2" borderId="9" xfId="39" applyFill="1" applyBorder="1">
      <alignment horizontal="right"/>
    </xf>
    <xf numFmtId="0" fontId="21" fillId="2" borderId="24" xfId="32" applyFont="1" applyFill="1" applyBorder="1" applyAlignment="1"/>
    <xf numFmtId="0" fontId="22" fillId="0" borderId="0" xfId="12">
      <alignment horizontal="left"/>
    </xf>
    <xf numFmtId="0" fontId="22" fillId="0" borderId="0" xfId="12" applyBorder="1" applyAlignment="1">
      <alignment horizontal="left"/>
    </xf>
    <xf numFmtId="0" fontId="44" fillId="0" borderId="0" xfId="35" applyFont="1">
      <alignment horizontal="left"/>
    </xf>
    <xf numFmtId="0" fontId="22" fillId="0" borderId="0" xfId="12" applyBorder="1" applyAlignment="1">
      <alignment horizontal="left"/>
    </xf>
    <xf numFmtId="3" fontId="20" fillId="0" borderId="0" xfId="39" applyNumberFormat="1" applyBorder="1">
      <alignment horizontal="right"/>
    </xf>
    <xf numFmtId="0" fontId="20" fillId="0" borderId="0" xfId="35">
      <alignment horizontal="left"/>
    </xf>
    <xf numFmtId="0" fontId="21" fillId="0" borderId="0" xfId="10" applyAlignment="1">
      <alignment horizontal="left" vertical="top"/>
    </xf>
    <xf numFmtId="0" fontId="54" fillId="0" borderId="0" xfId="0" applyFont="1"/>
    <xf numFmtId="0" fontId="21" fillId="0" borderId="26" xfId="0" applyFont="1" applyBorder="1" applyAlignment="1">
      <alignment horizontal="right" vertical="center"/>
    </xf>
    <xf numFmtId="0" fontId="22" fillId="6" borderId="0" xfId="0" applyFont="1" applyFill="1" applyAlignment="1">
      <alignment vertical="center"/>
    </xf>
    <xf numFmtId="0" fontId="22" fillId="0" borderId="0" xfId="0" applyFont="1" applyAlignment="1">
      <alignment horizontal="right" vertical="center"/>
    </xf>
    <xf numFmtId="0" fontId="21" fillId="0" borderId="27" xfId="0" applyFont="1" applyBorder="1" applyAlignment="1">
      <alignment vertical="center"/>
    </xf>
    <xf numFmtId="0" fontId="21" fillId="0" borderId="27" xfId="0" applyFont="1" applyBorder="1" applyAlignment="1">
      <alignment horizontal="right" vertical="center"/>
    </xf>
    <xf numFmtId="0" fontId="22" fillId="6" borderId="26" xfId="0" applyFont="1" applyFill="1" applyBorder="1" applyAlignment="1">
      <alignment vertical="center"/>
    </xf>
    <xf numFmtId="0" fontId="22" fillId="6" borderId="26" xfId="0" applyFont="1" applyFill="1" applyBorder="1" applyAlignment="1">
      <alignment horizontal="right" vertical="center"/>
    </xf>
    <xf numFmtId="15" fontId="22" fillId="6" borderId="0" xfId="0" quotePrefix="1" applyNumberFormat="1" applyFont="1" applyFill="1" applyAlignment="1">
      <alignment vertical="center"/>
    </xf>
    <xf numFmtId="15" fontId="22" fillId="0" borderId="0" xfId="0" quotePrefix="1" applyNumberFormat="1" applyFont="1" applyAlignment="1">
      <alignment vertical="center"/>
    </xf>
    <xf numFmtId="15" fontId="22" fillId="6" borderId="25" xfId="0" quotePrefix="1" applyNumberFormat="1" applyFont="1" applyFill="1" applyBorder="1" applyAlignment="1">
      <alignment vertical="center"/>
    </xf>
    <xf numFmtId="0" fontId="1" fillId="0" borderId="0" xfId="53"/>
    <xf numFmtId="0" fontId="20" fillId="0" borderId="26"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9" fontId="22" fillId="0" borderId="0" xfId="0" applyNumberFormat="1" applyFont="1" applyAlignment="1">
      <alignment horizontal="right" vertical="center"/>
    </xf>
    <xf numFmtId="0" fontId="30" fillId="0" borderId="25" xfId="0" applyFont="1" applyBorder="1" applyAlignment="1">
      <alignment vertical="center"/>
    </xf>
    <xf numFmtId="0" fontId="22" fillId="0" borderId="25" xfId="0" applyFont="1" applyBorder="1" applyAlignment="1">
      <alignment vertical="center"/>
    </xf>
    <xf numFmtId="0" fontId="30" fillId="2" borderId="0" xfId="53" applyFont="1" applyFill="1" applyBorder="1" applyAlignment="1">
      <alignment vertical="center"/>
    </xf>
    <xf numFmtId="0" fontId="42" fillId="2" borderId="0" xfId="53" applyFont="1" applyFill="1" applyBorder="1" applyAlignment="1">
      <alignment vertical="center"/>
    </xf>
    <xf numFmtId="0" fontId="15" fillId="0" borderId="0" xfId="53" applyFont="1"/>
    <xf numFmtId="41" fontId="22" fillId="2" borderId="0" xfId="17" applyFill="1">
      <alignment horizontal="right"/>
    </xf>
    <xf numFmtId="0" fontId="21" fillId="0" borderId="8" xfId="11" applyBorder="1" applyAlignment="1">
      <alignment horizontal="right" wrapText="1"/>
    </xf>
    <xf numFmtId="0" fontId="0" fillId="2" borderId="23" xfId="0" applyFill="1" applyBorder="1"/>
    <xf numFmtId="0" fontId="21" fillId="0" borderId="13" xfId="11" applyBorder="1" applyAlignment="1">
      <alignment horizontal="right" wrapText="1"/>
    </xf>
    <xf numFmtId="0" fontId="21" fillId="0" borderId="18" xfId="11" applyBorder="1" applyAlignment="1">
      <alignment horizontal="right" wrapText="1"/>
    </xf>
    <xf numFmtId="0" fontId="22" fillId="2" borderId="0" xfId="12" applyFill="1">
      <alignment horizontal="left"/>
    </xf>
    <xf numFmtId="0" fontId="21" fillId="2" borderId="4" xfId="10" applyFill="1" applyBorder="1">
      <alignment horizontal="left"/>
    </xf>
    <xf numFmtId="0" fontId="21" fillId="0" borderId="0" xfId="0" applyFont="1" applyAlignment="1">
      <alignment horizontal="right" vertical="center" wrapText="1"/>
    </xf>
    <xf numFmtId="0" fontId="21" fillId="0" borderId="4" xfId="11" applyBorder="1" applyAlignment="1">
      <alignment horizontal="right" wrapText="1"/>
    </xf>
    <xf numFmtId="0" fontId="22" fillId="0" borderId="0" xfId="12">
      <alignment horizontal="left"/>
    </xf>
    <xf numFmtId="0" fontId="20" fillId="0" borderId="9" xfId="41" applyBorder="1">
      <alignment horizontal="left"/>
    </xf>
    <xf numFmtId="0" fontId="22" fillId="0" borderId="0" xfId="12" applyBorder="1" applyAlignment="1">
      <alignment horizontal="left"/>
    </xf>
    <xf numFmtId="0" fontId="22" fillId="0" borderId="0" xfId="12" applyBorder="1" applyAlignment="1">
      <alignment horizontal="left" wrapText="1"/>
    </xf>
    <xf numFmtId="0" fontId="22" fillId="2" borderId="0" xfId="12" applyFill="1">
      <alignment horizontal="left"/>
    </xf>
    <xf numFmtId="0" fontId="22" fillId="0" borderId="4" xfId="12" applyBorder="1">
      <alignment horizontal="left"/>
    </xf>
    <xf numFmtId="0" fontId="22" fillId="0" borderId="8" xfId="12" applyBorder="1">
      <alignment horizontal="left"/>
    </xf>
    <xf numFmtId="0" fontId="22" fillId="0" borderId="11" xfId="12" applyBorder="1">
      <alignment horizontal="left"/>
    </xf>
    <xf numFmtId="0" fontId="22" fillId="0" borderId="0" xfId="12" applyAlignment="1">
      <alignment horizontal="left" wrapText="1"/>
    </xf>
    <xf numFmtId="0" fontId="19" fillId="2" borderId="0" xfId="0" applyFont="1" applyFill="1" applyBorder="1"/>
    <xf numFmtId="0" fontId="21" fillId="0" borderId="4" xfId="11" applyBorder="1" applyAlignment="1">
      <alignment horizontal="right" wrapText="1"/>
    </xf>
    <xf numFmtId="0" fontId="22" fillId="0" borderId="0" xfId="12">
      <alignment horizontal="left"/>
    </xf>
    <xf numFmtId="41" fontId="22" fillId="6" borderId="0" xfId="17" applyFill="1">
      <alignment horizontal="right"/>
    </xf>
    <xf numFmtId="0" fontId="22" fillId="2" borderId="0" xfId="12" applyFill="1">
      <alignment horizontal="left"/>
    </xf>
    <xf numFmtId="41" fontId="22" fillId="2" borderId="11" xfId="17" applyFill="1" applyBorder="1">
      <alignment horizontal="right"/>
    </xf>
    <xf numFmtId="41" fontId="22" fillId="2" borderId="0" xfId="17" applyFill="1">
      <alignment horizontal="right"/>
    </xf>
    <xf numFmtId="0" fontId="20" fillId="2" borderId="9" xfId="41" applyFill="1" applyBorder="1">
      <alignment horizontal="left"/>
    </xf>
    <xf numFmtId="41" fontId="20" fillId="2" borderId="9" xfId="39" applyFill="1" applyBorder="1">
      <alignment horizontal="right"/>
    </xf>
    <xf numFmtId="0" fontId="20" fillId="2" borderId="0" xfId="0" applyFont="1" applyFill="1" applyBorder="1" applyAlignment="1">
      <alignment vertical="center"/>
    </xf>
    <xf numFmtId="0" fontId="47" fillId="2" borderId="8" xfId="0" applyFont="1" applyFill="1" applyBorder="1" applyAlignment="1">
      <alignment horizontal="right" vertical="center"/>
    </xf>
    <xf numFmtId="0" fontId="21" fillId="2" borderId="4" xfId="11" applyFill="1" applyBorder="1">
      <alignment horizontal="right"/>
    </xf>
    <xf numFmtId="0" fontId="21" fillId="2" borderId="8" xfId="0" applyFont="1" applyFill="1" applyBorder="1" applyAlignment="1">
      <alignment horizontal="right" vertical="center"/>
    </xf>
    <xf numFmtId="0" fontId="21" fillId="2" borderId="4" xfId="10" applyFill="1" applyBorder="1">
      <alignment horizontal="left"/>
    </xf>
    <xf numFmtId="0" fontId="21" fillId="0" borderId="4" xfId="10" applyBorder="1">
      <alignment horizontal="left"/>
    </xf>
    <xf numFmtId="0" fontId="21" fillId="0" borderId="0" xfId="10" applyBorder="1">
      <alignment horizontal="left"/>
    </xf>
    <xf numFmtId="0" fontId="21" fillId="0" borderId="8" xfId="10" applyBorder="1">
      <alignment horizontal="left"/>
    </xf>
    <xf numFmtId="0" fontId="20" fillId="0" borderId="6" xfId="41">
      <alignment horizontal="left"/>
    </xf>
    <xf numFmtId="0" fontId="20" fillId="0" borderId="0" xfId="35">
      <alignment horizontal="left"/>
    </xf>
    <xf numFmtId="0" fontId="22" fillId="6" borderId="0" xfId="0" applyFont="1" applyFill="1" applyAlignment="1">
      <alignment vertical="center"/>
    </xf>
    <xf numFmtId="0" fontId="22" fillId="6" borderId="27" xfId="0" applyFont="1" applyFill="1" applyBorder="1" applyAlignment="1">
      <alignment vertical="center"/>
    </xf>
    <xf numFmtId="0" fontId="22" fillId="0" borderId="0" xfId="0" applyFont="1" applyAlignment="1">
      <alignment vertical="center"/>
    </xf>
    <xf numFmtId="0" fontId="22" fillId="0" borderId="0" xfId="0" applyFont="1" applyAlignment="1">
      <alignment vertical="center" wrapText="1"/>
    </xf>
    <xf numFmtId="0" fontId="22" fillId="6" borderId="25" xfId="0" applyFont="1" applyFill="1" applyBorder="1" applyAlignment="1">
      <alignment vertical="center"/>
    </xf>
    <xf numFmtId="0" fontId="22" fillId="6" borderId="26" xfId="0" applyFont="1" applyFill="1" applyBorder="1" applyAlignment="1">
      <alignment vertical="center"/>
    </xf>
    <xf numFmtId="0" fontId="20" fillId="0" borderId="4" xfId="35" applyBorder="1">
      <alignment horizontal="left"/>
    </xf>
    <xf numFmtId="0" fontId="22" fillId="0" borderId="0" xfId="12" applyAlignment="1">
      <alignment horizontal="left" wrapText="1"/>
    </xf>
    <xf numFmtId="0" fontId="20" fillId="2" borderId="0" xfId="35" applyFill="1">
      <alignment horizontal="left"/>
    </xf>
    <xf numFmtId="0" fontId="20" fillId="0" borderId="7" xfId="41" applyBorder="1">
      <alignment horizontal="left"/>
    </xf>
    <xf numFmtId="0" fontId="20" fillId="0" borderId="10" xfId="41" applyBorder="1">
      <alignment horizontal="left"/>
    </xf>
    <xf numFmtId="0" fontId="22" fillId="0" borderId="7" xfId="12" applyBorder="1">
      <alignment horizontal="left"/>
    </xf>
    <xf numFmtId="167" fontId="22" fillId="6" borderId="0" xfId="0" applyNumberFormat="1" applyFont="1" applyFill="1" applyAlignment="1">
      <alignment horizontal="right" vertical="center"/>
    </xf>
    <xf numFmtId="167" fontId="22" fillId="0" borderId="0" xfId="0" applyNumberFormat="1" applyFont="1" applyAlignment="1">
      <alignment horizontal="right" vertical="center"/>
    </xf>
    <xf numFmtId="167" fontId="22" fillId="6" borderId="25" xfId="0" applyNumberFormat="1" applyFont="1" applyFill="1" applyBorder="1" applyAlignment="1">
      <alignment horizontal="right" vertical="center"/>
    </xf>
    <xf numFmtId="167" fontId="22" fillId="0" borderId="0" xfId="0" quotePrefix="1" applyNumberFormat="1" applyFont="1" applyAlignment="1">
      <alignment horizontal="right" vertical="center"/>
    </xf>
    <xf numFmtId="167" fontId="22" fillId="6" borderId="0" xfId="0" quotePrefix="1" applyNumberFormat="1" applyFont="1" applyFill="1" applyAlignment="1">
      <alignment horizontal="right" vertical="center"/>
    </xf>
    <xf numFmtId="167" fontId="22" fillId="6" borderId="25" xfId="0" quotePrefix="1" applyNumberFormat="1" applyFont="1" applyFill="1" applyBorder="1" applyAlignment="1">
      <alignment horizontal="right" vertical="center"/>
    </xf>
    <xf numFmtId="0" fontId="21" fillId="0" borderId="26" xfId="0" applyFont="1" applyBorder="1" applyAlignment="1">
      <alignment horizontal="right" vertical="center" wrapText="1"/>
    </xf>
    <xf numFmtId="0" fontId="22" fillId="2" borderId="11" xfId="12" applyFill="1" applyBorder="1">
      <alignment horizontal="left"/>
    </xf>
    <xf numFmtId="0" fontId="21" fillId="0" borderId="15" xfId="11" applyBorder="1">
      <alignment horizontal="right"/>
    </xf>
    <xf numFmtId="0" fontId="21" fillId="0" borderId="15" xfId="11" applyBorder="1" applyAlignment="1">
      <alignment horizontal="right"/>
    </xf>
    <xf numFmtId="0" fontId="22" fillId="0" borderId="0" xfId="12">
      <alignment horizontal="left"/>
    </xf>
    <xf numFmtId="0" fontId="22" fillId="0" borderId="4" xfId="12" applyBorder="1">
      <alignment horizontal="left"/>
    </xf>
    <xf numFmtId="0" fontId="21" fillId="0" borderId="8" xfId="10" applyBorder="1">
      <alignment horizontal="left"/>
    </xf>
    <xf numFmtId="170" fontId="10" fillId="2" borderId="0" xfId="44" applyNumberFormat="1" applyFill="1"/>
    <xf numFmtId="0" fontId="20" fillId="0" borderId="9" xfId="41" applyBorder="1">
      <alignment horizontal="left"/>
    </xf>
    <xf numFmtId="0" fontId="22" fillId="0" borderId="0" xfId="12">
      <alignment horizontal="left"/>
    </xf>
    <xf numFmtId="0" fontId="24" fillId="0" borderId="0" xfId="13" applyBorder="1"/>
    <xf numFmtId="0" fontId="20" fillId="0" borderId="22" xfId="35" applyBorder="1">
      <alignment horizontal="left"/>
    </xf>
    <xf numFmtId="0" fontId="0" fillId="0" borderId="22" xfId="0" applyBorder="1"/>
    <xf numFmtId="0" fontId="21" fillId="0" borderId="28" xfId="10" applyBorder="1">
      <alignment horizontal="left"/>
    </xf>
    <xf numFmtId="0" fontId="21" fillId="0" borderId="29" xfId="35" applyFont="1" applyBorder="1">
      <alignment horizontal="left"/>
    </xf>
    <xf numFmtId="0" fontId="21" fillId="0" borderId="8" xfId="11" applyBorder="1" applyAlignment="1">
      <alignment horizontal="left" wrapText="1"/>
    </xf>
    <xf numFmtId="0" fontId="21" fillId="0" borderId="4" xfId="11" applyBorder="1" applyAlignment="1">
      <alignment horizontal="left" wrapText="1"/>
    </xf>
    <xf numFmtId="0" fontId="22" fillId="0" borderId="0" xfId="12" applyAlignment="1">
      <alignment horizontal="left" vertical="top" wrapText="1"/>
    </xf>
    <xf numFmtId="0" fontId="21" fillId="0" borderId="8" xfId="11" applyBorder="1" applyAlignment="1">
      <alignment horizontal="right" vertical="top" wrapText="1"/>
    </xf>
    <xf numFmtId="0" fontId="21" fillId="0" borderId="4" xfId="11" applyBorder="1" applyAlignment="1">
      <alignment horizontal="right" vertical="top" wrapText="1"/>
    </xf>
    <xf numFmtId="0" fontId="21" fillId="0" borderId="8" xfId="32" applyBorder="1">
      <alignment horizontal="center"/>
    </xf>
    <xf numFmtId="0" fontId="20" fillId="0" borderId="9" xfId="41" applyBorder="1">
      <alignment horizontal="left"/>
    </xf>
    <xf numFmtId="0" fontId="22" fillId="0" borderId="0" xfId="12">
      <alignment horizontal="left"/>
    </xf>
    <xf numFmtId="0" fontId="21" fillId="0" borderId="8" xfId="11" applyBorder="1">
      <alignment horizontal="right"/>
    </xf>
    <xf numFmtId="0" fontId="21" fillId="0" borderId="4" xfId="11" applyBorder="1">
      <alignment horizontal="right"/>
    </xf>
    <xf numFmtId="0" fontId="20" fillId="0" borderId="8" xfId="41" applyBorder="1" applyAlignment="1">
      <alignment horizontal="left" wrapText="1"/>
    </xf>
    <xf numFmtId="0" fontId="22" fillId="0" borderId="0" xfId="12" applyAlignment="1">
      <alignment horizontal="left"/>
    </xf>
    <xf numFmtId="0" fontId="22" fillId="0" borderId="0" xfId="12" applyAlignment="1"/>
    <xf numFmtId="0" fontId="22" fillId="0" borderId="0" xfId="12" applyBorder="1" applyAlignment="1">
      <alignment horizontal="left" vertical="top" wrapText="1"/>
    </xf>
    <xf numFmtId="0" fontId="20" fillId="0" borderId="11" xfId="41" applyBorder="1" applyAlignment="1">
      <alignment horizontal="left"/>
    </xf>
    <xf numFmtId="0" fontId="20" fillId="0" borderId="6" xfId="41" applyBorder="1" applyAlignment="1">
      <alignment horizontal="left"/>
    </xf>
    <xf numFmtId="0" fontId="22" fillId="0" borderId="0" xfId="12" applyBorder="1" applyAlignment="1">
      <alignment horizontal="left" wrapText="1"/>
    </xf>
    <xf numFmtId="0" fontId="22" fillId="0" borderId="0" xfId="12" applyBorder="1" applyAlignment="1">
      <alignment horizontal="left"/>
    </xf>
    <xf numFmtId="0" fontId="20" fillId="0" borderId="9" xfId="41" applyBorder="1" applyAlignment="1">
      <alignment horizontal="left"/>
    </xf>
    <xf numFmtId="0" fontId="20" fillId="0" borderId="0" xfId="41" applyBorder="1" applyAlignment="1">
      <alignment horizontal="left"/>
    </xf>
    <xf numFmtId="0" fontId="21" fillId="0" borderId="8" xfId="32" applyBorder="1" applyAlignment="1">
      <alignment horizontal="center"/>
    </xf>
    <xf numFmtId="0" fontId="20" fillId="0" borderId="10" xfId="41" applyBorder="1" applyAlignment="1">
      <alignment horizontal="left"/>
    </xf>
    <xf numFmtId="0" fontId="20" fillId="2" borderId="0" xfId="35" applyFill="1" applyAlignment="1">
      <alignment horizontal="right" wrapText="1"/>
    </xf>
    <xf numFmtId="41" fontId="22" fillId="6" borderId="0" xfId="17" applyFill="1">
      <alignment horizontal="right"/>
    </xf>
    <xf numFmtId="41" fontId="22" fillId="2" borderId="0" xfId="17" applyFill="1">
      <alignment horizontal="right"/>
    </xf>
    <xf numFmtId="0" fontId="20" fillId="2" borderId="0" xfId="35" applyFill="1" applyBorder="1" applyAlignment="1">
      <alignment horizontal="left" wrapText="1"/>
    </xf>
    <xf numFmtId="0" fontId="20" fillId="2" borderId="8" xfId="32" applyFont="1" applyFill="1" applyBorder="1" applyAlignment="1">
      <alignment horizontal="center"/>
    </xf>
    <xf numFmtId="0" fontId="22" fillId="2" borderId="0" xfId="12" applyFill="1">
      <alignment horizontal="left"/>
    </xf>
    <xf numFmtId="0" fontId="20" fillId="2" borderId="6" xfId="41" applyFill="1">
      <alignment horizontal="left"/>
    </xf>
    <xf numFmtId="0" fontId="20" fillId="2" borderId="7" xfId="41" applyFill="1" applyBorder="1">
      <alignment horizontal="left"/>
    </xf>
    <xf numFmtId="0" fontId="20" fillId="2" borderId="9" xfId="41" applyFill="1" applyBorder="1">
      <alignment horizontal="left"/>
    </xf>
    <xf numFmtId="0" fontId="21" fillId="2" borderId="4" xfId="10" applyFill="1" applyBorder="1">
      <alignment horizontal="left"/>
    </xf>
    <xf numFmtId="0" fontId="22" fillId="2" borderId="0" xfId="12" applyFill="1" applyBorder="1" applyAlignment="1">
      <alignment horizontal="left"/>
    </xf>
    <xf numFmtId="0" fontId="22" fillId="2" borderId="0" xfId="12" applyFill="1" applyBorder="1" applyAlignment="1">
      <alignment horizontal="left" vertical="top" wrapText="1"/>
    </xf>
    <xf numFmtId="0" fontId="22" fillId="2" borderId="10" xfId="12" applyFill="1" applyBorder="1" applyAlignment="1">
      <alignment horizontal="left" wrapText="1"/>
    </xf>
    <xf numFmtId="0" fontId="20" fillId="2" borderId="9" xfId="41" applyFill="1" applyBorder="1" applyAlignment="1">
      <alignment horizontal="left"/>
    </xf>
    <xf numFmtId="0" fontId="22" fillId="0" borderId="7" xfId="12" applyBorder="1" applyAlignment="1">
      <alignment horizontal="left"/>
    </xf>
    <xf numFmtId="0" fontId="21" fillId="0" borderId="8" xfId="11" applyBorder="1" applyAlignment="1">
      <alignment horizontal="center" wrapText="1"/>
    </xf>
    <xf numFmtId="0" fontId="21" fillId="0" borderId="4" xfId="11" applyBorder="1" applyAlignment="1">
      <alignment horizontal="center" wrapText="1"/>
    </xf>
    <xf numFmtId="0" fontId="20" fillId="0" borderId="4" xfId="41" applyBorder="1" applyAlignment="1">
      <alignment horizontal="left"/>
    </xf>
    <xf numFmtId="0" fontId="21" fillId="0" borderId="4" xfId="10" applyBorder="1">
      <alignment horizontal="left"/>
    </xf>
    <xf numFmtId="0" fontId="21" fillId="0" borderId="0" xfId="10" applyBorder="1" applyAlignment="1">
      <alignment horizontal="left"/>
    </xf>
    <xf numFmtId="0" fontId="22" fillId="0" borderId="0" xfId="12" applyBorder="1">
      <alignment horizontal="left"/>
    </xf>
    <xf numFmtId="0" fontId="21" fillId="0" borderId="4" xfId="10" applyBorder="1" applyAlignment="1">
      <alignment horizontal="left"/>
    </xf>
    <xf numFmtId="0" fontId="20" fillId="2" borderId="4" xfId="41" applyFill="1" applyBorder="1" applyAlignment="1">
      <alignment horizontal="left"/>
    </xf>
    <xf numFmtId="0" fontId="22" fillId="2" borderId="0" xfId="12" applyFill="1" applyAlignment="1">
      <alignment horizontal="left"/>
    </xf>
    <xf numFmtId="0" fontId="20" fillId="2" borderId="6" xfId="41" applyFill="1" applyBorder="1" applyAlignment="1">
      <alignment horizontal="left"/>
    </xf>
    <xf numFmtId="0" fontId="22" fillId="2" borderId="0" xfId="12" applyFill="1" applyBorder="1">
      <alignment horizontal="left"/>
    </xf>
    <xf numFmtId="0" fontId="21" fillId="2" borderId="8" xfId="32" applyFill="1" applyBorder="1" applyAlignment="1">
      <alignment horizontal="left" wrapText="1"/>
    </xf>
    <xf numFmtId="0" fontId="21" fillId="2" borderId="4" xfId="32" applyFill="1" applyBorder="1" applyAlignment="1">
      <alignment horizontal="left" wrapText="1"/>
    </xf>
    <xf numFmtId="0" fontId="22" fillId="2" borderId="0" xfId="12" applyFill="1" applyBorder="1" applyAlignment="1">
      <alignment horizontal="left" wrapText="1"/>
    </xf>
    <xf numFmtId="0" fontId="21" fillId="2" borderId="8" xfId="32" applyFill="1" applyBorder="1">
      <alignment horizontal="center"/>
    </xf>
    <xf numFmtId="0" fontId="21" fillId="2" borderId="4" xfId="10" applyFill="1" applyBorder="1" applyAlignment="1">
      <alignment horizontal="left"/>
    </xf>
    <xf numFmtId="0" fontId="21" fillId="0" borderId="8" xfId="11" applyBorder="1" applyAlignment="1">
      <alignment horizontal="right" wrapText="1"/>
    </xf>
    <xf numFmtId="0" fontId="21" fillId="0" borderId="4" xfId="11" applyBorder="1" applyAlignment="1">
      <alignment horizontal="right" wrapText="1"/>
    </xf>
    <xf numFmtId="0" fontId="22" fillId="0" borderId="8" xfId="12" applyBorder="1" applyAlignment="1">
      <alignment horizontal="left"/>
    </xf>
    <xf numFmtId="0" fontId="21" fillId="0" borderId="8" xfId="10" applyBorder="1" applyAlignment="1">
      <alignment horizontal="left"/>
    </xf>
    <xf numFmtId="0" fontId="22" fillId="0" borderId="4" xfId="12" applyBorder="1" applyAlignment="1">
      <alignment horizontal="left"/>
    </xf>
    <xf numFmtId="0" fontId="21" fillId="0" borderId="8" xfId="32" applyBorder="1" applyAlignment="1">
      <alignment horizontal="center" wrapText="1"/>
    </xf>
    <xf numFmtId="0" fontId="22" fillId="0" borderId="4" xfId="12" applyBorder="1">
      <alignment horizontal="left"/>
    </xf>
    <xf numFmtId="0" fontId="21" fillId="0" borderId="8" xfId="11" applyBorder="1" applyAlignment="1">
      <alignment horizontal="left" vertical="top" wrapText="1"/>
    </xf>
    <xf numFmtId="0" fontId="21" fillId="0" borderId="16" xfId="11" applyBorder="1" applyAlignment="1">
      <alignment horizontal="right" wrapText="1"/>
    </xf>
    <xf numFmtId="0" fontId="21" fillId="0" borderId="14" xfId="11" applyBorder="1" applyAlignment="1">
      <alignment horizontal="right" wrapText="1"/>
    </xf>
    <xf numFmtId="0" fontId="21" fillId="0" borderId="17" xfId="11" applyBorder="1" applyAlignment="1">
      <alignment horizontal="right" wrapText="1"/>
    </xf>
    <xf numFmtId="0" fontId="21" fillId="0" borderId="19" xfId="11" applyBorder="1" applyAlignment="1">
      <alignment horizontal="right" wrapText="1"/>
    </xf>
    <xf numFmtId="0" fontId="21" fillId="0" borderId="17" xfId="32" applyBorder="1">
      <alignment horizontal="center"/>
    </xf>
    <xf numFmtId="0" fontId="21" fillId="0" borderId="13" xfId="32" applyBorder="1">
      <alignment horizontal="center"/>
    </xf>
    <xf numFmtId="0" fontId="21" fillId="0" borderId="18" xfId="32" applyBorder="1">
      <alignment horizontal="center"/>
    </xf>
    <xf numFmtId="0" fontId="21" fillId="0" borderId="15" xfId="11" applyBorder="1" applyAlignment="1">
      <alignment horizontal="right" wrapText="1"/>
    </xf>
    <xf numFmtId="0" fontId="21" fillId="0" borderId="0" xfId="10" applyBorder="1">
      <alignment horizontal="left"/>
    </xf>
    <xf numFmtId="0" fontId="15" fillId="2" borderId="0" xfId="44" applyFont="1" applyFill="1" applyBorder="1" applyAlignment="1">
      <alignment horizontal="center"/>
    </xf>
    <xf numFmtId="0" fontId="20" fillId="2" borderId="11" xfId="41" applyFill="1" applyBorder="1">
      <alignment horizontal="left"/>
    </xf>
    <xf numFmtId="0" fontId="21" fillId="2" borderId="8" xfId="11" applyFill="1" applyBorder="1" applyAlignment="1">
      <alignment horizontal="right" wrapText="1"/>
    </xf>
    <xf numFmtId="0" fontId="21" fillId="2" borderId="4" xfId="11" applyFill="1" applyBorder="1" applyAlignment="1">
      <alignment horizontal="right" wrapText="1"/>
    </xf>
    <xf numFmtId="0" fontId="21" fillId="0" borderId="8" xfId="11" applyBorder="1" applyAlignment="1">
      <alignment horizontal="left" vertical="center" wrapText="1"/>
    </xf>
    <xf numFmtId="0" fontId="22" fillId="0" borderId="11" xfId="12" applyBorder="1" applyAlignment="1">
      <alignment horizontal="left"/>
    </xf>
    <xf numFmtId="0" fontId="20" fillId="0" borderId="7" xfId="41" applyBorder="1" applyAlignment="1">
      <alignment horizontal="left"/>
    </xf>
    <xf numFmtId="0" fontId="22" fillId="0" borderId="9" xfId="12" applyBorder="1" applyAlignment="1">
      <alignment horizontal="left"/>
    </xf>
    <xf numFmtId="0" fontId="21" fillId="2" borderId="8" xfId="11" applyFill="1" applyBorder="1" applyAlignment="1">
      <alignment horizontal="center"/>
    </xf>
    <xf numFmtId="0" fontId="21" fillId="2" borderId="4" xfId="11" applyFill="1" applyBorder="1" applyAlignment="1">
      <alignment horizontal="center"/>
    </xf>
    <xf numFmtId="0" fontId="21" fillId="2" borderId="8" xfId="11" applyFill="1" applyBorder="1" applyAlignment="1">
      <alignment horizontal="center" wrapText="1"/>
    </xf>
    <xf numFmtId="0" fontId="21" fillId="2" borderId="4" xfId="11" applyFill="1" applyBorder="1" applyAlignment="1">
      <alignment horizontal="center" wrapText="1"/>
    </xf>
    <xf numFmtId="0" fontId="21" fillId="2" borderId="8" xfId="10" applyFill="1" applyBorder="1" applyAlignment="1">
      <alignment horizontal="center"/>
    </xf>
    <xf numFmtId="0" fontId="21" fillId="2" borderId="4" xfId="10" applyFill="1" applyBorder="1" applyAlignment="1">
      <alignment horizontal="center"/>
    </xf>
    <xf numFmtId="0" fontId="20" fillId="2" borderId="4" xfId="41" applyFill="1" applyBorder="1">
      <alignment horizontal="left"/>
    </xf>
    <xf numFmtId="0" fontId="21" fillId="2" borderId="0" xfId="11" applyFill="1" applyBorder="1" applyAlignment="1">
      <alignment horizontal="center" wrapText="1"/>
    </xf>
    <xf numFmtId="0" fontId="20" fillId="0" borderId="0" xfId="35" applyAlignment="1">
      <alignment horizontal="left"/>
    </xf>
    <xf numFmtId="0" fontId="20" fillId="0" borderId="12" xfId="41" applyBorder="1">
      <alignment horizontal="left"/>
    </xf>
    <xf numFmtId="0" fontId="21" fillId="0" borderId="10" xfId="10" applyBorder="1">
      <alignment horizontal="left"/>
    </xf>
    <xf numFmtId="0" fontId="20" fillId="0" borderId="11" xfId="41" applyBorder="1">
      <alignment horizontal="left"/>
    </xf>
    <xf numFmtId="0" fontId="21" fillId="0" borderId="0" xfId="11" applyBorder="1" applyAlignment="1">
      <alignment horizontal="right" wrapText="1"/>
    </xf>
    <xf numFmtId="0" fontId="21" fillId="0" borderId="4" xfId="32" applyBorder="1" applyAlignment="1">
      <alignment horizontal="center"/>
    </xf>
    <xf numFmtId="0" fontId="21" fillId="0" borderId="19" xfId="32" applyBorder="1" applyAlignment="1">
      <alignment horizontal="center"/>
    </xf>
    <xf numFmtId="0" fontId="21" fillId="0" borderId="16" xfId="10" applyBorder="1" applyAlignment="1">
      <alignment horizontal="center"/>
    </xf>
    <xf numFmtId="0" fontId="21" fillId="0" borderId="17" xfId="10" applyBorder="1" applyAlignment="1">
      <alignment horizontal="center"/>
    </xf>
    <xf numFmtId="0" fontId="21" fillId="0" borderId="14" xfId="10" applyBorder="1" applyAlignment="1">
      <alignment horizontal="center"/>
    </xf>
    <xf numFmtId="0" fontId="21" fillId="0" borderId="19" xfId="10" applyBorder="1" applyAlignment="1">
      <alignment horizontal="center"/>
    </xf>
    <xf numFmtId="0" fontId="21" fillId="0" borderId="13" xfId="11" applyBorder="1" applyAlignment="1">
      <alignment horizontal="center" wrapText="1"/>
    </xf>
    <xf numFmtId="0" fontId="21" fillId="0" borderId="5" xfId="11" applyBorder="1" applyAlignment="1">
      <alignment horizontal="center" wrapText="1"/>
    </xf>
    <xf numFmtId="0" fontId="21" fillId="0" borderId="18" xfId="11" applyBorder="1" applyAlignment="1">
      <alignment horizontal="center" wrapText="1"/>
    </xf>
    <xf numFmtId="0" fontId="21" fillId="0" borderId="16" xfId="11" applyBorder="1" applyAlignment="1">
      <alignment horizontal="center" wrapText="1"/>
    </xf>
    <xf numFmtId="0" fontId="21" fillId="0" borderId="17" xfId="11" applyBorder="1" applyAlignment="1">
      <alignment horizontal="center" wrapText="1"/>
    </xf>
    <xf numFmtId="0" fontId="21" fillId="0" borderId="14" xfId="11" applyBorder="1" applyAlignment="1">
      <alignment horizontal="center" wrapText="1"/>
    </xf>
    <xf numFmtId="0" fontId="21" fillId="0" borderId="19" xfId="11" applyBorder="1" applyAlignment="1">
      <alignment horizontal="center" wrapText="1"/>
    </xf>
    <xf numFmtId="0" fontId="22" fillId="0" borderId="0" xfId="12" applyBorder="1" applyAlignment="1">
      <alignment horizontal="left" vertical="top"/>
    </xf>
    <xf numFmtId="0" fontId="21" fillId="0" borderId="8" xfId="11" applyBorder="1" applyAlignment="1">
      <alignment horizontal="right"/>
    </xf>
    <xf numFmtId="0" fontId="21" fillId="0" borderId="4" xfId="11" applyBorder="1" applyAlignment="1">
      <alignment horizontal="right"/>
    </xf>
    <xf numFmtId="0" fontId="20" fillId="0" borderId="6" xfId="41">
      <alignment horizontal="left"/>
    </xf>
    <xf numFmtId="0" fontId="21" fillId="0" borderId="0" xfId="32" applyBorder="1">
      <alignment horizontal="center"/>
    </xf>
    <xf numFmtId="0" fontId="20" fillId="0" borderId="0" xfId="35">
      <alignment horizontal="left"/>
    </xf>
    <xf numFmtId="0" fontId="22" fillId="0" borderId="0" xfId="12" applyAlignment="1">
      <alignment horizontal="left" wrapText="1"/>
    </xf>
    <xf numFmtId="0" fontId="20" fillId="0" borderId="8" xfId="35" applyBorder="1">
      <alignment horizontal="left"/>
    </xf>
    <xf numFmtId="0" fontId="20" fillId="0" borderId="25" xfId="0" applyFont="1" applyBorder="1" applyAlignment="1">
      <alignment vertical="center"/>
    </xf>
    <xf numFmtId="0" fontId="21" fillId="0" borderId="0" xfId="10" applyAlignment="1">
      <alignment horizontal="left" vertical="top"/>
    </xf>
    <xf numFmtId="0" fontId="22" fillId="0" borderId="0" xfId="12" applyAlignment="1">
      <alignment horizontal="left" vertical="top"/>
    </xf>
    <xf numFmtId="0" fontId="20" fillId="0" borderId="26" xfId="0" applyFont="1" applyBorder="1" applyAlignment="1">
      <alignment horizontal="center" vertical="center"/>
    </xf>
    <xf numFmtId="0" fontId="22" fillId="0" borderId="0" xfId="0" applyFont="1" applyAlignment="1">
      <alignment horizontal="center" vertical="center"/>
    </xf>
    <xf numFmtId="0" fontId="17" fillId="5" borderId="3" xfId="5" applyFont="1" applyFill="1" applyBorder="1" applyAlignment="1">
      <alignment vertical="top" wrapText="1"/>
    </xf>
    <xf numFmtId="0" fontId="17" fillId="0" borderId="0" xfId="16" applyFont="1" applyBorder="1" applyAlignment="1">
      <alignment vertical="top" wrapText="1"/>
    </xf>
    <xf numFmtId="0" fontId="17" fillId="5" borderId="3" xfId="5" applyFont="1" applyFill="1" applyBorder="1" applyAlignment="1">
      <alignment vertical="top"/>
    </xf>
    <xf numFmtId="0" fontId="17" fillId="0" borderId="0" xfId="16" applyFont="1" applyBorder="1" applyAlignment="1">
      <alignment vertical="top"/>
    </xf>
    <xf numFmtId="0" fontId="21" fillId="0" borderId="17" xfId="32" applyBorder="1" applyAlignment="1">
      <alignment horizontal="center"/>
    </xf>
    <xf numFmtId="0" fontId="21" fillId="0" borderId="16" xfId="32" applyBorder="1" applyAlignment="1">
      <alignment horizontal="center"/>
    </xf>
    <xf numFmtId="0" fontId="21" fillId="0" borderId="17" xfId="32" applyBorder="1" applyAlignment="1">
      <alignment horizontal="center" wrapText="1"/>
    </xf>
    <xf numFmtId="0" fontId="21" fillId="0" borderId="0" xfId="32" applyBorder="1" applyAlignment="1">
      <alignment horizontal="center" wrapText="1"/>
    </xf>
    <xf numFmtId="0" fontId="21" fillId="0" borderId="23" xfId="32" applyBorder="1" applyAlignment="1">
      <alignment horizontal="center" wrapText="1"/>
    </xf>
    <xf numFmtId="0" fontId="21" fillId="0" borderId="16" xfId="32" applyBorder="1">
      <alignment horizontal="center"/>
    </xf>
    <xf numFmtId="0" fontId="21" fillId="0" borderId="15" xfId="32" applyBorder="1" applyAlignment="1">
      <alignment horizontal="center" wrapText="1"/>
    </xf>
    <xf numFmtId="0" fontId="19" fillId="0" borderId="0" xfId="6" applyFont="1" applyFill="1" applyBorder="1" applyAlignment="1" applyProtection="1">
      <alignment horizontal="center" vertical="center" wrapText="1"/>
    </xf>
    <xf numFmtId="0" fontId="17" fillId="5" borderId="0" xfId="5" applyFont="1" applyFill="1" applyBorder="1" applyAlignment="1">
      <alignment vertical="top" wrapText="1"/>
    </xf>
    <xf numFmtId="0" fontId="20" fillId="2" borderId="0" xfId="35" applyFill="1">
      <alignment horizontal="left"/>
    </xf>
  </cellXfs>
  <cellStyles count="54">
    <cellStyle name="=C:\WINNT35\SYSTEM32\COMMAND.COM" xfId="6"/>
    <cellStyle name="20 % - Farve1" xfId="18" builtinId="30" customBuiltin="1"/>
    <cellStyle name="20 % - Farve2" xfId="20" builtinId="34" customBuiltin="1"/>
    <cellStyle name="20 % - Farve3" xfId="22" builtinId="38" customBuiltin="1"/>
    <cellStyle name="20 % - Farve4" xfId="24" builtinId="42" customBuiltin="1"/>
    <cellStyle name="20 % - Farve5" xfId="26" builtinId="46" customBuiltin="1"/>
    <cellStyle name="20 % - Farve6" xfId="28" builtinId="50" customBuiltin="1"/>
    <cellStyle name="40 % - Farve1" xfId="19" builtinId="31" customBuiltin="1"/>
    <cellStyle name="40 % - Farve2" xfId="21" builtinId="35" customBuiltin="1"/>
    <cellStyle name="40 % - Farve3" xfId="23" builtinId="39" customBuiltin="1"/>
    <cellStyle name="40 % - Farve4" xfId="25" builtinId="43" customBuiltin="1"/>
    <cellStyle name="40 % - Farve5" xfId="27" builtinId="47" customBuiltin="1"/>
    <cellStyle name="40 % - Farve6" xfId="29" builtinId="51" customBuiltin="1"/>
    <cellStyle name="Comma 10" xfId="2"/>
    <cellStyle name="greyed" xfId="8"/>
    <cellStyle name="Heading 1 2" xfId="14"/>
    <cellStyle name="Heading 2 2 16" xfId="7"/>
    <cellStyle name="HeadingTable" xfId="15"/>
    <cellStyle name="Komma" xfId="1" builtinId="3"/>
    <cellStyle name="Komma 2" xfId="45"/>
    <cellStyle name="Komma 2 2" xfId="46"/>
    <cellStyle name="Komma 3" xfId="49"/>
    <cellStyle name="Komma 4" xfId="52"/>
    <cellStyle name="Link" xfId="13" builtinId="8"/>
    <cellStyle name="Normal" xfId="0" builtinId="0" customBuiltin="1"/>
    <cellStyle name="Normal 158" xfId="3"/>
    <cellStyle name="Normal 2" xfId="16"/>
    <cellStyle name="Normal 2 2" xfId="5"/>
    <cellStyle name="Normal 3" xfId="44"/>
    <cellStyle name="Normal 4" xfId="51"/>
    <cellStyle name="Normal 4 2" xfId="53"/>
    <cellStyle name="Note Overskrift 1" xfId="30"/>
    <cellStyle name="Note Overskrift 1 - Fortsat" xfId="31"/>
    <cellStyle name="optionalExposure" xfId="4"/>
    <cellStyle name="Procent" xfId="50" builtinId="5"/>
    <cellStyle name="Procent 2" xfId="47"/>
    <cellStyle name="Procent 2 2" xfId="48"/>
    <cellStyle name="Tabel - Kolonne Centreret" xfId="32"/>
    <cellStyle name="Tabel - Kolonne Højre" xfId="11"/>
    <cellStyle name="Tabel - Kolonne Venstre" xfId="10"/>
    <cellStyle name="Tabel - Mio. kr." xfId="33"/>
    <cellStyle name="Tabel - Mio. Kr. Højrestilet" xfId="34"/>
    <cellStyle name="Tabel - Overskrift 1" xfId="9"/>
    <cellStyle name="Tabel - Overskrift 2" xfId="35"/>
    <cellStyle name="Tabel - Procent" xfId="36"/>
    <cellStyle name="Tabel - Procent Sum" xfId="37"/>
    <cellStyle name="Tabel - Spacerrow" xfId="38"/>
    <cellStyle name="Tabel - Tal" xfId="17"/>
    <cellStyle name="Tabel - Tal Sum" xfId="39"/>
    <cellStyle name="Tabel - Tal Sum uden kant" xfId="40"/>
    <cellStyle name="Tabel - Tekst" xfId="12"/>
    <cellStyle name="Tabel - Tekst Sum" xfId="41"/>
    <cellStyle name="Tabel - Vertikal" xfId="42"/>
    <cellStyle name="Tabel - Vertikal ej fed" xfId="43"/>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10137C"/>
      <color rgb="FFFAC2FB"/>
      <color rgb="FFED4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980776723920836E-2"/>
          <c:y val="0.12050583572509158"/>
          <c:w val="0.85953946018361393"/>
          <c:h val="0.64370553268808983"/>
        </c:manualLayout>
      </c:layout>
      <c:lineChart>
        <c:grouping val="standard"/>
        <c:varyColors val="0"/>
        <c:ser>
          <c:idx val="0"/>
          <c:order val="0"/>
          <c:tx>
            <c:v>Upper/Lower VaR</c:v>
          </c:tx>
          <c:spPr>
            <a:ln cap="sq">
              <a:solidFill>
                <a:srgbClr val="10137C"/>
              </a:solidFill>
              <a:prstDash val="solid"/>
              <a:bevel/>
            </a:ln>
          </c:spPr>
          <c:marker>
            <c:symbol val="none"/>
          </c:marker>
          <c:cat>
            <c:numLit>
              <c:formatCode>General</c:formatCode>
              <c:ptCount val="240"/>
              <c:pt idx="0">
                <c:v>43098</c:v>
              </c:pt>
              <c:pt idx="1">
                <c:v>43097</c:v>
              </c:pt>
              <c:pt idx="2">
                <c:v>43096</c:v>
              </c:pt>
              <c:pt idx="3">
                <c:v>43091</c:v>
              </c:pt>
              <c:pt idx="4">
                <c:v>43090</c:v>
              </c:pt>
              <c:pt idx="5">
                <c:v>43089</c:v>
              </c:pt>
              <c:pt idx="6">
                <c:v>43088</c:v>
              </c:pt>
              <c:pt idx="7">
                <c:v>43087</c:v>
              </c:pt>
              <c:pt idx="8">
                <c:v>43084</c:v>
              </c:pt>
              <c:pt idx="9">
                <c:v>43083</c:v>
              </c:pt>
              <c:pt idx="10">
                <c:v>43082</c:v>
              </c:pt>
              <c:pt idx="11">
                <c:v>43081</c:v>
              </c:pt>
              <c:pt idx="12">
                <c:v>43080</c:v>
              </c:pt>
              <c:pt idx="13">
                <c:v>43077</c:v>
              </c:pt>
              <c:pt idx="14">
                <c:v>43076</c:v>
              </c:pt>
              <c:pt idx="15">
                <c:v>43075</c:v>
              </c:pt>
              <c:pt idx="16">
                <c:v>43074</c:v>
              </c:pt>
              <c:pt idx="17">
                <c:v>43073</c:v>
              </c:pt>
              <c:pt idx="18">
                <c:v>43070</c:v>
              </c:pt>
              <c:pt idx="19">
                <c:v>43069</c:v>
              </c:pt>
              <c:pt idx="20">
                <c:v>43068</c:v>
              </c:pt>
              <c:pt idx="21">
                <c:v>43067</c:v>
              </c:pt>
              <c:pt idx="22">
                <c:v>43066</c:v>
              </c:pt>
              <c:pt idx="23">
                <c:v>43063</c:v>
              </c:pt>
              <c:pt idx="24">
                <c:v>43062</c:v>
              </c:pt>
              <c:pt idx="25">
                <c:v>43061</c:v>
              </c:pt>
              <c:pt idx="26">
                <c:v>43060</c:v>
              </c:pt>
              <c:pt idx="27">
                <c:v>43059</c:v>
              </c:pt>
              <c:pt idx="28">
                <c:v>43056</c:v>
              </c:pt>
              <c:pt idx="29">
                <c:v>43055</c:v>
              </c:pt>
              <c:pt idx="30">
                <c:v>43054</c:v>
              </c:pt>
              <c:pt idx="31">
                <c:v>43053</c:v>
              </c:pt>
              <c:pt idx="32">
                <c:v>43052</c:v>
              </c:pt>
              <c:pt idx="33">
                <c:v>43049</c:v>
              </c:pt>
              <c:pt idx="34">
                <c:v>43048</c:v>
              </c:pt>
              <c:pt idx="35">
                <c:v>43047</c:v>
              </c:pt>
              <c:pt idx="36">
                <c:v>43046</c:v>
              </c:pt>
              <c:pt idx="37">
                <c:v>43045</c:v>
              </c:pt>
              <c:pt idx="38">
                <c:v>43042</c:v>
              </c:pt>
              <c:pt idx="39">
                <c:v>43041</c:v>
              </c:pt>
              <c:pt idx="40">
                <c:v>43040</c:v>
              </c:pt>
              <c:pt idx="41">
                <c:v>43039</c:v>
              </c:pt>
              <c:pt idx="42">
                <c:v>43038</c:v>
              </c:pt>
              <c:pt idx="43">
                <c:v>43035</c:v>
              </c:pt>
              <c:pt idx="44">
                <c:v>43034</c:v>
              </c:pt>
              <c:pt idx="45">
                <c:v>43033</c:v>
              </c:pt>
              <c:pt idx="46">
                <c:v>43032</c:v>
              </c:pt>
              <c:pt idx="47">
                <c:v>43031</c:v>
              </c:pt>
              <c:pt idx="48">
                <c:v>43028</c:v>
              </c:pt>
              <c:pt idx="49">
                <c:v>43027</c:v>
              </c:pt>
              <c:pt idx="50">
                <c:v>43026</c:v>
              </c:pt>
              <c:pt idx="51">
                <c:v>43025</c:v>
              </c:pt>
              <c:pt idx="52">
                <c:v>43024</c:v>
              </c:pt>
              <c:pt idx="53">
                <c:v>43021</c:v>
              </c:pt>
              <c:pt idx="54">
                <c:v>43020</c:v>
              </c:pt>
              <c:pt idx="55">
                <c:v>43019</c:v>
              </c:pt>
              <c:pt idx="56">
                <c:v>43018</c:v>
              </c:pt>
              <c:pt idx="57">
                <c:v>43017</c:v>
              </c:pt>
              <c:pt idx="58">
                <c:v>43014</c:v>
              </c:pt>
              <c:pt idx="59">
                <c:v>43013</c:v>
              </c:pt>
              <c:pt idx="60">
                <c:v>43012</c:v>
              </c:pt>
              <c:pt idx="61">
                <c:v>43011</c:v>
              </c:pt>
              <c:pt idx="62">
                <c:v>43010</c:v>
              </c:pt>
              <c:pt idx="63">
                <c:v>43007</c:v>
              </c:pt>
              <c:pt idx="64">
                <c:v>43006</c:v>
              </c:pt>
              <c:pt idx="65">
                <c:v>43005</c:v>
              </c:pt>
              <c:pt idx="66">
                <c:v>43004</c:v>
              </c:pt>
              <c:pt idx="67">
                <c:v>43003</c:v>
              </c:pt>
              <c:pt idx="68">
                <c:v>43000</c:v>
              </c:pt>
              <c:pt idx="69">
                <c:v>42999</c:v>
              </c:pt>
              <c:pt idx="70">
                <c:v>42998</c:v>
              </c:pt>
              <c:pt idx="71">
                <c:v>42997</c:v>
              </c:pt>
              <c:pt idx="72">
                <c:v>42996</c:v>
              </c:pt>
              <c:pt idx="73">
                <c:v>42993</c:v>
              </c:pt>
              <c:pt idx="74">
                <c:v>42992</c:v>
              </c:pt>
              <c:pt idx="75">
                <c:v>42991</c:v>
              </c:pt>
              <c:pt idx="76">
                <c:v>42990</c:v>
              </c:pt>
              <c:pt idx="77">
                <c:v>42989</c:v>
              </c:pt>
              <c:pt idx="78">
                <c:v>42986</c:v>
              </c:pt>
              <c:pt idx="79">
                <c:v>42985</c:v>
              </c:pt>
              <c:pt idx="80">
                <c:v>42984</c:v>
              </c:pt>
              <c:pt idx="81">
                <c:v>42983</c:v>
              </c:pt>
              <c:pt idx="82">
                <c:v>42982</c:v>
              </c:pt>
              <c:pt idx="83">
                <c:v>42979</c:v>
              </c:pt>
              <c:pt idx="84">
                <c:v>42978</c:v>
              </c:pt>
              <c:pt idx="85">
                <c:v>42977</c:v>
              </c:pt>
              <c:pt idx="86">
                <c:v>42976</c:v>
              </c:pt>
              <c:pt idx="87">
                <c:v>42975</c:v>
              </c:pt>
              <c:pt idx="88">
                <c:v>42972</c:v>
              </c:pt>
              <c:pt idx="89">
                <c:v>42971</c:v>
              </c:pt>
              <c:pt idx="90">
                <c:v>42970</c:v>
              </c:pt>
              <c:pt idx="91">
                <c:v>42969</c:v>
              </c:pt>
              <c:pt idx="92">
                <c:v>42968</c:v>
              </c:pt>
              <c:pt idx="93">
                <c:v>42965</c:v>
              </c:pt>
              <c:pt idx="94">
                <c:v>42964</c:v>
              </c:pt>
              <c:pt idx="95">
                <c:v>42963</c:v>
              </c:pt>
              <c:pt idx="96">
                <c:v>42962</c:v>
              </c:pt>
              <c:pt idx="97">
                <c:v>42961</c:v>
              </c:pt>
              <c:pt idx="98">
                <c:v>42958</c:v>
              </c:pt>
              <c:pt idx="99">
                <c:v>42957</c:v>
              </c:pt>
              <c:pt idx="100">
                <c:v>42956</c:v>
              </c:pt>
              <c:pt idx="101">
                <c:v>42955</c:v>
              </c:pt>
              <c:pt idx="102">
                <c:v>42954</c:v>
              </c:pt>
              <c:pt idx="103">
                <c:v>42951</c:v>
              </c:pt>
              <c:pt idx="104">
                <c:v>42950</c:v>
              </c:pt>
              <c:pt idx="105">
                <c:v>42949</c:v>
              </c:pt>
              <c:pt idx="106">
                <c:v>42948</c:v>
              </c:pt>
              <c:pt idx="107">
                <c:v>42947</c:v>
              </c:pt>
              <c:pt idx="108">
                <c:v>42944</c:v>
              </c:pt>
              <c:pt idx="109">
                <c:v>42943</c:v>
              </c:pt>
              <c:pt idx="110">
                <c:v>42942</c:v>
              </c:pt>
              <c:pt idx="111">
                <c:v>42941</c:v>
              </c:pt>
              <c:pt idx="112">
                <c:v>42940</c:v>
              </c:pt>
              <c:pt idx="113">
                <c:v>42937</c:v>
              </c:pt>
              <c:pt idx="114">
                <c:v>42936</c:v>
              </c:pt>
              <c:pt idx="115">
                <c:v>42935</c:v>
              </c:pt>
              <c:pt idx="116">
                <c:v>42934</c:v>
              </c:pt>
              <c:pt idx="117">
                <c:v>42933</c:v>
              </c:pt>
              <c:pt idx="118">
                <c:v>42930</c:v>
              </c:pt>
              <c:pt idx="119">
                <c:v>42929</c:v>
              </c:pt>
              <c:pt idx="120">
                <c:v>42928</c:v>
              </c:pt>
              <c:pt idx="121">
                <c:v>42927</c:v>
              </c:pt>
              <c:pt idx="122">
                <c:v>42926</c:v>
              </c:pt>
              <c:pt idx="123">
                <c:v>42923</c:v>
              </c:pt>
              <c:pt idx="124">
                <c:v>42922</c:v>
              </c:pt>
              <c:pt idx="125">
                <c:v>42921</c:v>
              </c:pt>
              <c:pt idx="126">
                <c:v>42920</c:v>
              </c:pt>
              <c:pt idx="127">
                <c:v>42919</c:v>
              </c:pt>
              <c:pt idx="128">
                <c:v>42916</c:v>
              </c:pt>
              <c:pt idx="129">
                <c:v>42915</c:v>
              </c:pt>
              <c:pt idx="130">
                <c:v>42914</c:v>
              </c:pt>
              <c:pt idx="131">
                <c:v>42913</c:v>
              </c:pt>
              <c:pt idx="132">
                <c:v>42912</c:v>
              </c:pt>
              <c:pt idx="133">
                <c:v>42909</c:v>
              </c:pt>
              <c:pt idx="134">
                <c:v>42908</c:v>
              </c:pt>
              <c:pt idx="135">
                <c:v>42907</c:v>
              </c:pt>
              <c:pt idx="136">
                <c:v>42906</c:v>
              </c:pt>
              <c:pt idx="137">
                <c:v>42905</c:v>
              </c:pt>
              <c:pt idx="138">
                <c:v>42902</c:v>
              </c:pt>
              <c:pt idx="139">
                <c:v>42901</c:v>
              </c:pt>
              <c:pt idx="140">
                <c:v>42900</c:v>
              </c:pt>
              <c:pt idx="141">
                <c:v>42899</c:v>
              </c:pt>
              <c:pt idx="142">
                <c:v>42898</c:v>
              </c:pt>
              <c:pt idx="143">
                <c:v>42895</c:v>
              </c:pt>
              <c:pt idx="144">
                <c:v>42894</c:v>
              </c:pt>
              <c:pt idx="145">
                <c:v>42893</c:v>
              </c:pt>
              <c:pt idx="146">
                <c:v>42892</c:v>
              </c:pt>
              <c:pt idx="147">
                <c:v>42888</c:v>
              </c:pt>
              <c:pt idx="148">
                <c:v>42887</c:v>
              </c:pt>
              <c:pt idx="149">
                <c:v>42886</c:v>
              </c:pt>
              <c:pt idx="150">
                <c:v>42885</c:v>
              </c:pt>
              <c:pt idx="151">
                <c:v>42884</c:v>
              </c:pt>
              <c:pt idx="152">
                <c:v>42879</c:v>
              </c:pt>
              <c:pt idx="153">
                <c:v>42878</c:v>
              </c:pt>
              <c:pt idx="154">
                <c:v>42877</c:v>
              </c:pt>
              <c:pt idx="155">
                <c:v>42874</c:v>
              </c:pt>
              <c:pt idx="156">
                <c:v>42873</c:v>
              </c:pt>
              <c:pt idx="157">
                <c:v>42872</c:v>
              </c:pt>
              <c:pt idx="158">
                <c:v>42871</c:v>
              </c:pt>
              <c:pt idx="159">
                <c:v>42870</c:v>
              </c:pt>
              <c:pt idx="160">
                <c:v>42866</c:v>
              </c:pt>
              <c:pt idx="161">
                <c:v>42865</c:v>
              </c:pt>
              <c:pt idx="162">
                <c:v>42864</c:v>
              </c:pt>
              <c:pt idx="163">
                <c:v>42863</c:v>
              </c:pt>
              <c:pt idx="164">
                <c:v>42860</c:v>
              </c:pt>
              <c:pt idx="165">
                <c:v>42859</c:v>
              </c:pt>
              <c:pt idx="166">
                <c:v>42858</c:v>
              </c:pt>
              <c:pt idx="167">
                <c:v>42857</c:v>
              </c:pt>
              <c:pt idx="168">
                <c:v>42856</c:v>
              </c:pt>
              <c:pt idx="169">
                <c:v>42853</c:v>
              </c:pt>
              <c:pt idx="170">
                <c:v>42852</c:v>
              </c:pt>
              <c:pt idx="171">
                <c:v>42851</c:v>
              </c:pt>
              <c:pt idx="172">
                <c:v>42850</c:v>
              </c:pt>
              <c:pt idx="173">
                <c:v>42849</c:v>
              </c:pt>
              <c:pt idx="174">
                <c:v>42846</c:v>
              </c:pt>
              <c:pt idx="175">
                <c:v>42845</c:v>
              </c:pt>
              <c:pt idx="176">
                <c:v>42844</c:v>
              </c:pt>
              <c:pt idx="177">
                <c:v>42843</c:v>
              </c:pt>
              <c:pt idx="178">
                <c:v>42837</c:v>
              </c:pt>
              <c:pt idx="179">
                <c:v>42836</c:v>
              </c:pt>
              <c:pt idx="180">
                <c:v>42835</c:v>
              </c:pt>
              <c:pt idx="181">
                <c:v>42832</c:v>
              </c:pt>
              <c:pt idx="182">
                <c:v>42831</c:v>
              </c:pt>
              <c:pt idx="183">
                <c:v>42830</c:v>
              </c:pt>
              <c:pt idx="184">
                <c:v>42829</c:v>
              </c:pt>
              <c:pt idx="185">
                <c:v>42828</c:v>
              </c:pt>
              <c:pt idx="186">
                <c:v>42825</c:v>
              </c:pt>
              <c:pt idx="187">
                <c:v>42824</c:v>
              </c:pt>
              <c:pt idx="188">
                <c:v>42823</c:v>
              </c:pt>
              <c:pt idx="189">
                <c:v>42822</c:v>
              </c:pt>
              <c:pt idx="190">
                <c:v>42821</c:v>
              </c:pt>
              <c:pt idx="191">
                <c:v>42818</c:v>
              </c:pt>
              <c:pt idx="192">
                <c:v>42817</c:v>
              </c:pt>
              <c:pt idx="193">
                <c:v>42816</c:v>
              </c:pt>
              <c:pt idx="194">
                <c:v>42815</c:v>
              </c:pt>
              <c:pt idx="195">
                <c:v>42814</c:v>
              </c:pt>
              <c:pt idx="196">
                <c:v>42811</c:v>
              </c:pt>
              <c:pt idx="197">
                <c:v>42810</c:v>
              </c:pt>
              <c:pt idx="198">
                <c:v>42809</c:v>
              </c:pt>
              <c:pt idx="199">
                <c:v>42808</c:v>
              </c:pt>
              <c:pt idx="200">
                <c:v>42807</c:v>
              </c:pt>
              <c:pt idx="201">
                <c:v>42804</c:v>
              </c:pt>
              <c:pt idx="202">
                <c:v>42803</c:v>
              </c:pt>
              <c:pt idx="203">
                <c:v>42802</c:v>
              </c:pt>
              <c:pt idx="204">
                <c:v>42801</c:v>
              </c:pt>
              <c:pt idx="205">
                <c:v>42800</c:v>
              </c:pt>
              <c:pt idx="206">
                <c:v>42797</c:v>
              </c:pt>
              <c:pt idx="207">
                <c:v>42796</c:v>
              </c:pt>
              <c:pt idx="208">
                <c:v>42795</c:v>
              </c:pt>
              <c:pt idx="209">
                <c:v>42794</c:v>
              </c:pt>
              <c:pt idx="210">
                <c:v>42793</c:v>
              </c:pt>
              <c:pt idx="211">
                <c:v>42790</c:v>
              </c:pt>
              <c:pt idx="212">
                <c:v>42789</c:v>
              </c:pt>
              <c:pt idx="213">
                <c:v>42788</c:v>
              </c:pt>
              <c:pt idx="214">
                <c:v>42787</c:v>
              </c:pt>
              <c:pt idx="215">
                <c:v>42786</c:v>
              </c:pt>
              <c:pt idx="216">
                <c:v>42783</c:v>
              </c:pt>
              <c:pt idx="217">
                <c:v>42782</c:v>
              </c:pt>
              <c:pt idx="218">
                <c:v>42781</c:v>
              </c:pt>
              <c:pt idx="219">
                <c:v>42780</c:v>
              </c:pt>
              <c:pt idx="220">
                <c:v>42779</c:v>
              </c:pt>
              <c:pt idx="221">
                <c:v>42776</c:v>
              </c:pt>
              <c:pt idx="222">
                <c:v>42775</c:v>
              </c:pt>
              <c:pt idx="223">
                <c:v>42774</c:v>
              </c:pt>
              <c:pt idx="224">
                <c:v>42773</c:v>
              </c:pt>
              <c:pt idx="225">
                <c:v>42772</c:v>
              </c:pt>
              <c:pt idx="226">
                <c:v>42769</c:v>
              </c:pt>
              <c:pt idx="227">
                <c:v>42768</c:v>
              </c:pt>
              <c:pt idx="228">
                <c:v>42767</c:v>
              </c:pt>
              <c:pt idx="229">
                <c:v>42766</c:v>
              </c:pt>
              <c:pt idx="230">
                <c:v>42765</c:v>
              </c:pt>
              <c:pt idx="231">
                <c:v>42762</c:v>
              </c:pt>
              <c:pt idx="232">
                <c:v>42761</c:v>
              </c:pt>
              <c:pt idx="233">
                <c:v>42760</c:v>
              </c:pt>
              <c:pt idx="234">
                <c:v>42759</c:v>
              </c:pt>
              <c:pt idx="235">
                <c:v>42758</c:v>
              </c:pt>
              <c:pt idx="236">
                <c:v>42755</c:v>
              </c:pt>
              <c:pt idx="237">
                <c:v>42754</c:v>
              </c:pt>
              <c:pt idx="238">
                <c:v>42753</c:v>
              </c:pt>
              <c:pt idx="239">
                <c:v>42752</c:v>
              </c:pt>
            </c:numLit>
          </c:cat>
          <c:val>
            <c:numLit>
              <c:formatCode>General</c:formatCode>
              <c:ptCount val="240"/>
              <c:pt idx="0">
                <c:v>11233516.99</c:v>
              </c:pt>
              <c:pt idx="1">
                <c:v>11753198.41</c:v>
              </c:pt>
              <c:pt idx="2">
                <c:v>11340958.060000001</c:v>
              </c:pt>
              <c:pt idx="3">
                <c:v>10860373.390000001</c:v>
              </c:pt>
              <c:pt idx="4">
                <c:v>9977831.7200000007</c:v>
              </c:pt>
              <c:pt idx="5">
                <c:v>10254977.84</c:v>
              </c:pt>
              <c:pt idx="6">
                <c:v>10575406.76</c:v>
              </c:pt>
              <c:pt idx="7">
                <c:v>11298119.25</c:v>
              </c:pt>
              <c:pt idx="8">
                <c:v>11151526.369999999</c:v>
              </c:pt>
              <c:pt idx="9">
                <c:v>9969802.0399999991</c:v>
              </c:pt>
              <c:pt idx="10">
                <c:v>10334768.220000001</c:v>
              </c:pt>
              <c:pt idx="11">
                <c:v>10319393.58</c:v>
              </c:pt>
              <c:pt idx="12">
                <c:v>10397492.119999999</c:v>
              </c:pt>
              <c:pt idx="13">
                <c:v>10350545.15</c:v>
              </c:pt>
              <c:pt idx="14">
                <c:v>10155510.41</c:v>
              </c:pt>
              <c:pt idx="15">
                <c:v>9447539.8200000003</c:v>
              </c:pt>
              <c:pt idx="16">
                <c:v>9535977.3800000008</c:v>
              </c:pt>
              <c:pt idx="17">
                <c:v>9043184.5700000003</c:v>
              </c:pt>
              <c:pt idx="18">
                <c:v>9047426.8200000003</c:v>
              </c:pt>
              <c:pt idx="19">
                <c:v>8430546.9100000001</c:v>
              </c:pt>
              <c:pt idx="20">
                <c:v>8729148.2699999996</c:v>
              </c:pt>
              <c:pt idx="21">
                <c:v>8473259.9199999999</c:v>
              </c:pt>
              <c:pt idx="22">
                <c:v>8062541.1799999997</c:v>
              </c:pt>
              <c:pt idx="23">
                <c:v>8736255.5399999991</c:v>
              </c:pt>
              <c:pt idx="24">
                <c:v>8079524.7699999996</c:v>
              </c:pt>
              <c:pt idx="25">
                <c:v>8232988.1500000004</c:v>
              </c:pt>
              <c:pt idx="26">
                <c:v>6609175.4900000002</c:v>
              </c:pt>
              <c:pt idx="27">
                <c:v>6304500.9199999999</c:v>
              </c:pt>
              <c:pt idx="28">
                <c:v>6677972.9699999997</c:v>
              </c:pt>
              <c:pt idx="29">
                <c:v>6825689.4400000004</c:v>
              </c:pt>
              <c:pt idx="30">
                <c:v>6882572.3799999999</c:v>
              </c:pt>
              <c:pt idx="31">
                <c:v>7084431.2000000002</c:v>
              </c:pt>
              <c:pt idx="32">
                <c:v>8826706.9199999999</c:v>
              </c:pt>
              <c:pt idx="33">
                <c:v>8486923.0199999996</c:v>
              </c:pt>
              <c:pt idx="34">
                <c:v>10113384.25</c:v>
              </c:pt>
              <c:pt idx="35">
                <c:v>10174528.970000001</c:v>
              </c:pt>
              <c:pt idx="36">
                <c:v>11656853.08</c:v>
              </c:pt>
              <c:pt idx="37">
                <c:v>11136479</c:v>
              </c:pt>
              <c:pt idx="38">
                <c:v>11202305.43</c:v>
              </c:pt>
              <c:pt idx="39">
                <c:v>11127383.98</c:v>
              </c:pt>
              <c:pt idx="40">
                <c:v>11471440.93</c:v>
              </c:pt>
              <c:pt idx="41">
                <c:v>10166296.01</c:v>
              </c:pt>
              <c:pt idx="42">
                <c:v>10087576.02</c:v>
              </c:pt>
              <c:pt idx="43">
                <c:v>10221248.76</c:v>
              </c:pt>
              <c:pt idx="44">
                <c:v>8466752.4299999997</c:v>
              </c:pt>
              <c:pt idx="45">
                <c:v>7715019.8499999996</c:v>
              </c:pt>
              <c:pt idx="46">
                <c:v>8864737.8699999992</c:v>
              </c:pt>
              <c:pt idx="47">
                <c:v>9529358.1999999993</c:v>
              </c:pt>
              <c:pt idx="48">
                <c:v>9788312.3399999999</c:v>
              </c:pt>
              <c:pt idx="49">
                <c:v>8189501.1900000004</c:v>
              </c:pt>
              <c:pt idx="50">
                <c:v>8136501.2300000004</c:v>
              </c:pt>
              <c:pt idx="51">
                <c:v>7768515.2699999996</c:v>
              </c:pt>
              <c:pt idx="52">
                <c:v>7268485.4100000001</c:v>
              </c:pt>
              <c:pt idx="53">
                <c:v>7586179.7400000002</c:v>
              </c:pt>
              <c:pt idx="54">
                <c:v>7290091.5599999996</c:v>
              </c:pt>
              <c:pt idx="55">
                <c:v>7423892.5</c:v>
              </c:pt>
              <c:pt idx="56">
                <c:v>7722707.9900000002</c:v>
              </c:pt>
              <c:pt idx="57">
                <c:v>7997465.9800000004</c:v>
              </c:pt>
              <c:pt idx="58">
                <c:v>7908548.7800000003</c:v>
              </c:pt>
              <c:pt idx="59">
                <c:v>8077544.8099999996</c:v>
              </c:pt>
              <c:pt idx="60">
                <c:v>8751065.9000000004</c:v>
              </c:pt>
              <c:pt idx="61">
                <c:v>8707334.5099999998</c:v>
              </c:pt>
              <c:pt idx="62">
                <c:v>8829405.6799999997</c:v>
              </c:pt>
              <c:pt idx="63">
                <c:v>9249889.9900000002</c:v>
              </c:pt>
              <c:pt idx="64">
                <c:v>8910633.1500000004</c:v>
              </c:pt>
              <c:pt idx="65">
                <c:v>8456046.4299999997</c:v>
              </c:pt>
              <c:pt idx="66">
                <c:v>8334759.04</c:v>
              </c:pt>
              <c:pt idx="67">
                <c:v>8181028.3499999996</c:v>
              </c:pt>
              <c:pt idx="68">
                <c:v>8865956.4000000004</c:v>
              </c:pt>
              <c:pt idx="69">
                <c:v>8277876.7199999997</c:v>
              </c:pt>
              <c:pt idx="70">
                <c:v>7702418.3499999996</c:v>
              </c:pt>
              <c:pt idx="71">
                <c:v>7978562.7699999996</c:v>
              </c:pt>
              <c:pt idx="72">
                <c:v>8391220.6199999992</c:v>
              </c:pt>
              <c:pt idx="73">
                <c:v>7809525.9500000002</c:v>
              </c:pt>
              <c:pt idx="74">
                <c:v>8506444.6799999997</c:v>
              </c:pt>
              <c:pt idx="75">
                <c:v>10053448.279999999</c:v>
              </c:pt>
              <c:pt idx="76">
                <c:v>9343826.3599999994</c:v>
              </c:pt>
              <c:pt idx="77">
                <c:v>8884964.7300000004</c:v>
              </c:pt>
              <c:pt idx="78">
                <c:v>8371518.4299999997</c:v>
              </c:pt>
              <c:pt idx="79">
                <c:v>8704256.3100000005</c:v>
              </c:pt>
              <c:pt idx="80">
                <c:v>8816946.7400000002</c:v>
              </c:pt>
              <c:pt idx="81">
                <c:v>8442028.5</c:v>
              </c:pt>
              <c:pt idx="82">
                <c:v>8779620.2899999991</c:v>
              </c:pt>
              <c:pt idx="83">
                <c:v>9891461.6099999994</c:v>
              </c:pt>
              <c:pt idx="84">
                <c:v>9565562.75</c:v>
              </c:pt>
              <c:pt idx="85">
                <c:v>9358339.7100000009</c:v>
              </c:pt>
              <c:pt idx="86">
                <c:v>9345789.7200000007</c:v>
              </c:pt>
              <c:pt idx="87">
                <c:v>9274924.1099999994</c:v>
              </c:pt>
              <c:pt idx="88">
                <c:v>9656256.9100000001</c:v>
              </c:pt>
              <c:pt idx="89">
                <c:v>9206707.4499999993</c:v>
              </c:pt>
              <c:pt idx="90">
                <c:v>9146130.7599999998</c:v>
              </c:pt>
              <c:pt idx="91">
                <c:v>9342047.9399999995</c:v>
              </c:pt>
              <c:pt idx="92">
                <c:v>8849113.75</c:v>
              </c:pt>
              <c:pt idx="93">
                <c:v>9175623.5600000005</c:v>
              </c:pt>
              <c:pt idx="94">
                <c:v>9180293.9299999997</c:v>
              </c:pt>
              <c:pt idx="95">
                <c:v>9182958.9199999999</c:v>
              </c:pt>
              <c:pt idx="96">
                <c:v>9967803.0199999996</c:v>
              </c:pt>
              <c:pt idx="97">
                <c:v>9958132.4800000004</c:v>
              </c:pt>
              <c:pt idx="98">
                <c:v>10180176.310000001</c:v>
              </c:pt>
              <c:pt idx="99">
                <c:v>9147042.8599999994</c:v>
              </c:pt>
              <c:pt idx="100">
                <c:v>9120078.9800000004</c:v>
              </c:pt>
              <c:pt idx="101">
                <c:v>9215292.8599999994</c:v>
              </c:pt>
              <c:pt idx="102">
                <c:v>9064007.4700000007</c:v>
              </c:pt>
              <c:pt idx="103">
                <c:v>9202198.3599999994</c:v>
              </c:pt>
              <c:pt idx="104">
                <c:v>9096172.5899999999</c:v>
              </c:pt>
              <c:pt idx="105">
                <c:v>9191519.6300000008</c:v>
              </c:pt>
              <c:pt idx="106">
                <c:v>9175950.3399999999</c:v>
              </c:pt>
              <c:pt idx="107">
                <c:v>9203732.2699999996</c:v>
              </c:pt>
              <c:pt idx="108">
                <c:v>9373530.1799999997</c:v>
              </c:pt>
              <c:pt idx="109">
                <c:v>11465504.060000001</c:v>
              </c:pt>
              <c:pt idx="110">
                <c:v>11018522.51</c:v>
              </c:pt>
              <c:pt idx="111">
                <c:v>10509320.32</c:v>
              </c:pt>
              <c:pt idx="112">
                <c:v>10783034.15</c:v>
              </c:pt>
              <c:pt idx="113">
                <c:v>10323099.02</c:v>
              </c:pt>
              <c:pt idx="114">
                <c:v>10323436.58</c:v>
              </c:pt>
              <c:pt idx="115">
                <c:v>10277694.25</c:v>
              </c:pt>
              <c:pt idx="116">
                <c:v>10418763.619999999</c:v>
              </c:pt>
              <c:pt idx="117">
                <c:v>10596006.83</c:v>
              </c:pt>
              <c:pt idx="118">
                <c:v>10782525.85</c:v>
              </c:pt>
              <c:pt idx="119">
                <c:v>10813695.859999999</c:v>
              </c:pt>
              <c:pt idx="120">
                <c:v>10535793.9</c:v>
              </c:pt>
              <c:pt idx="121">
                <c:v>10384643.779999999</c:v>
              </c:pt>
              <c:pt idx="122">
                <c:v>9367490.9499999993</c:v>
              </c:pt>
              <c:pt idx="123">
                <c:v>9935822.4900000002</c:v>
              </c:pt>
              <c:pt idx="124">
                <c:v>9403446.3300000001</c:v>
              </c:pt>
              <c:pt idx="125">
                <c:v>8949909.1699999999</c:v>
              </c:pt>
              <c:pt idx="126">
                <c:v>9618489.5700000003</c:v>
              </c:pt>
              <c:pt idx="127">
                <c:v>9594292.1699999999</c:v>
              </c:pt>
              <c:pt idx="128">
                <c:v>9568754.3599999994</c:v>
              </c:pt>
              <c:pt idx="129">
                <c:v>8858620.0999999996</c:v>
              </c:pt>
              <c:pt idx="130">
                <c:v>10517188.4</c:v>
              </c:pt>
              <c:pt idx="131">
                <c:v>11087565.630000001</c:v>
              </c:pt>
              <c:pt idx="132">
                <c:v>9718651.4399999995</c:v>
              </c:pt>
              <c:pt idx="133">
                <c:v>11002567.99</c:v>
              </c:pt>
              <c:pt idx="134">
                <c:v>11012587.4</c:v>
              </c:pt>
              <c:pt idx="135">
                <c:v>11151074.619999999</c:v>
              </c:pt>
              <c:pt idx="136">
                <c:v>9818453.3699999992</c:v>
              </c:pt>
              <c:pt idx="137">
                <c:v>10251739.01</c:v>
              </c:pt>
              <c:pt idx="138">
                <c:v>10185755.050000001</c:v>
              </c:pt>
              <c:pt idx="139">
                <c:v>10417114.99</c:v>
              </c:pt>
              <c:pt idx="140">
                <c:v>10733684.67</c:v>
              </c:pt>
              <c:pt idx="141">
                <c:v>10740711.48</c:v>
              </c:pt>
              <c:pt idx="142">
                <c:v>10976863.67</c:v>
              </c:pt>
              <c:pt idx="143">
                <c:v>11831289.689999999</c:v>
              </c:pt>
              <c:pt idx="144">
                <c:v>12014281.99</c:v>
              </c:pt>
              <c:pt idx="145">
                <c:v>11922514.98</c:v>
              </c:pt>
              <c:pt idx="146">
                <c:v>12484737.869999999</c:v>
              </c:pt>
              <c:pt idx="147">
                <c:v>10800203.619999999</c:v>
              </c:pt>
              <c:pt idx="148">
                <c:v>10235595.26</c:v>
              </c:pt>
              <c:pt idx="149">
                <c:v>10867753.539999999</c:v>
              </c:pt>
              <c:pt idx="150">
                <c:v>10321047.050000001</c:v>
              </c:pt>
              <c:pt idx="151">
                <c:v>10734480.189999999</c:v>
              </c:pt>
              <c:pt idx="152">
                <c:v>11918145.300000001</c:v>
              </c:pt>
              <c:pt idx="153">
                <c:v>10848316.380000001</c:v>
              </c:pt>
              <c:pt idx="154">
                <c:v>11173635.220000001</c:v>
              </c:pt>
              <c:pt idx="155">
                <c:v>10775933.4</c:v>
              </c:pt>
              <c:pt idx="156">
                <c:v>10965423.689999999</c:v>
              </c:pt>
              <c:pt idx="157">
                <c:v>11249736.58</c:v>
              </c:pt>
              <c:pt idx="158">
                <c:v>10727767.869999999</c:v>
              </c:pt>
              <c:pt idx="159">
                <c:v>10558342.35</c:v>
              </c:pt>
              <c:pt idx="160">
                <c:v>10626267.300000001</c:v>
              </c:pt>
              <c:pt idx="161">
                <c:v>10843088.779999999</c:v>
              </c:pt>
              <c:pt idx="162">
                <c:v>10257714.619999999</c:v>
              </c:pt>
              <c:pt idx="163">
                <c:v>9768965.0299999993</c:v>
              </c:pt>
              <c:pt idx="164">
                <c:v>9978589.1699999999</c:v>
              </c:pt>
              <c:pt idx="165">
                <c:v>10265293.6</c:v>
              </c:pt>
              <c:pt idx="166">
                <c:v>10481799.85</c:v>
              </c:pt>
              <c:pt idx="167">
                <c:v>10883808.23</c:v>
              </c:pt>
              <c:pt idx="168">
                <c:v>10407929.6</c:v>
              </c:pt>
              <c:pt idx="169">
                <c:v>11334024.789999999</c:v>
              </c:pt>
              <c:pt idx="170">
                <c:v>10263747.73</c:v>
              </c:pt>
              <c:pt idx="171">
                <c:v>9783235.1199999992</c:v>
              </c:pt>
              <c:pt idx="172">
                <c:v>9583341.0199999996</c:v>
              </c:pt>
              <c:pt idx="173">
                <c:v>10607818.15</c:v>
              </c:pt>
              <c:pt idx="174">
                <c:v>17703078.710000001</c:v>
              </c:pt>
              <c:pt idx="175">
                <c:v>13697976.970000001</c:v>
              </c:pt>
              <c:pt idx="176">
                <c:v>10234643.859999999</c:v>
              </c:pt>
              <c:pt idx="177">
                <c:v>9156481.9000000004</c:v>
              </c:pt>
              <c:pt idx="178">
                <c:v>9533366.25</c:v>
              </c:pt>
              <c:pt idx="179">
                <c:v>9626915.1899999995</c:v>
              </c:pt>
              <c:pt idx="180">
                <c:v>9851173.4900000002</c:v>
              </c:pt>
              <c:pt idx="181">
                <c:v>9810094.6699999999</c:v>
              </c:pt>
              <c:pt idx="182">
                <c:v>9902574.8000000007</c:v>
              </c:pt>
              <c:pt idx="183">
                <c:v>9961682.0299999993</c:v>
              </c:pt>
              <c:pt idx="184">
                <c:v>10410104.25</c:v>
              </c:pt>
              <c:pt idx="185">
                <c:v>10089164.300000001</c:v>
              </c:pt>
              <c:pt idx="186">
                <c:v>9841763.5999999996</c:v>
              </c:pt>
              <c:pt idx="187">
                <c:v>10395522.93</c:v>
              </c:pt>
              <c:pt idx="188">
                <c:v>11103276.82</c:v>
              </c:pt>
              <c:pt idx="189">
                <c:v>8842956.1799999997</c:v>
              </c:pt>
              <c:pt idx="190">
                <c:v>8869986.9399999995</c:v>
              </c:pt>
              <c:pt idx="191">
                <c:v>8363754.04</c:v>
              </c:pt>
              <c:pt idx="192">
                <c:v>8658567.1799999997</c:v>
              </c:pt>
              <c:pt idx="193">
                <c:v>8830269.3300000001</c:v>
              </c:pt>
              <c:pt idx="194">
                <c:v>8578543.0299999993</c:v>
              </c:pt>
              <c:pt idx="195">
                <c:v>8909072.6600000001</c:v>
              </c:pt>
              <c:pt idx="196">
                <c:v>9072878.7200000007</c:v>
              </c:pt>
              <c:pt idx="197">
                <c:v>9197335.1799999997</c:v>
              </c:pt>
              <c:pt idx="198">
                <c:v>9062615.5299999993</c:v>
              </c:pt>
              <c:pt idx="199">
                <c:v>9291016.8599999994</c:v>
              </c:pt>
              <c:pt idx="200">
                <c:v>9079807.6799999997</c:v>
              </c:pt>
              <c:pt idx="201">
                <c:v>9549988.9600000009</c:v>
              </c:pt>
              <c:pt idx="202">
                <c:v>10848500.07</c:v>
              </c:pt>
              <c:pt idx="203">
                <c:v>11206543.67</c:v>
              </c:pt>
              <c:pt idx="204">
                <c:v>12751224.27</c:v>
              </c:pt>
              <c:pt idx="205">
                <c:v>11160223.59</c:v>
              </c:pt>
              <c:pt idx="206">
                <c:v>11568132.289999999</c:v>
              </c:pt>
              <c:pt idx="207">
                <c:v>11875027.73</c:v>
              </c:pt>
              <c:pt idx="208">
                <c:v>12281482.08</c:v>
              </c:pt>
              <c:pt idx="209">
                <c:v>12748730.15</c:v>
              </c:pt>
              <c:pt idx="210">
                <c:v>11994233.98</c:v>
              </c:pt>
              <c:pt idx="211">
                <c:v>11824121.41</c:v>
              </c:pt>
              <c:pt idx="212">
                <c:v>10735350.35</c:v>
              </c:pt>
              <c:pt idx="213">
                <c:v>10798080.970000001</c:v>
              </c:pt>
              <c:pt idx="214">
                <c:v>9349382.7599999998</c:v>
              </c:pt>
              <c:pt idx="215">
                <c:v>9566510.0500000007</c:v>
              </c:pt>
              <c:pt idx="216">
                <c:v>9898436</c:v>
              </c:pt>
              <c:pt idx="217">
                <c:v>9799196.4399999995</c:v>
              </c:pt>
              <c:pt idx="218">
                <c:v>9461227.5999999996</c:v>
              </c:pt>
              <c:pt idx="219">
                <c:v>10302958.779999999</c:v>
              </c:pt>
              <c:pt idx="220">
                <c:v>10675520.75</c:v>
              </c:pt>
              <c:pt idx="221">
                <c:v>10331340.84</c:v>
              </c:pt>
              <c:pt idx="222">
                <c:v>10392806.18</c:v>
              </c:pt>
              <c:pt idx="223">
                <c:v>9583094.1899999995</c:v>
              </c:pt>
              <c:pt idx="224">
                <c:v>10928554.77</c:v>
              </c:pt>
              <c:pt idx="225">
                <c:v>10692409.07</c:v>
              </c:pt>
              <c:pt idx="226">
                <c:v>10856665</c:v>
              </c:pt>
              <c:pt idx="227">
                <c:v>11478016.640000001</c:v>
              </c:pt>
              <c:pt idx="228">
                <c:v>11918259.050000001</c:v>
              </c:pt>
              <c:pt idx="229">
                <c:v>11878522.960000001</c:v>
              </c:pt>
              <c:pt idx="230">
                <c:v>11553383.85</c:v>
              </c:pt>
              <c:pt idx="231">
                <c:v>12343655.470000001</c:v>
              </c:pt>
              <c:pt idx="232">
                <c:v>12668739.25</c:v>
              </c:pt>
              <c:pt idx="233">
                <c:v>12990982.82</c:v>
              </c:pt>
              <c:pt idx="234">
                <c:v>11396252.630000001</c:v>
              </c:pt>
              <c:pt idx="235">
                <c:v>11786632.359999999</c:v>
              </c:pt>
              <c:pt idx="236">
                <c:v>12090203.470000001</c:v>
              </c:pt>
              <c:pt idx="237">
                <c:v>12516305</c:v>
              </c:pt>
              <c:pt idx="238">
                <c:v>12547483.48</c:v>
              </c:pt>
              <c:pt idx="239">
                <c:v>13155203.140000001</c:v>
              </c:pt>
            </c:numLit>
          </c:val>
          <c:smooth val="0"/>
          <c:extLst>
            <c:ext xmlns:c16="http://schemas.microsoft.com/office/drawing/2014/chart" uri="{C3380CC4-5D6E-409C-BE32-E72D297353CC}">
              <c16:uniqueId val="{00000000-350C-4E05-9129-8B451BAF95F8}"/>
            </c:ext>
          </c:extLst>
        </c:ser>
        <c:ser>
          <c:idx val="1"/>
          <c:order val="1"/>
          <c:tx>
            <c:v>VaR Nedre</c:v>
          </c:tx>
          <c:spPr>
            <a:ln cap="sq">
              <a:solidFill>
                <a:srgbClr val="10137C"/>
              </a:solidFill>
              <a:prstDash val="solid"/>
              <a:bevel/>
            </a:ln>
          </c:spPr>
          <c:marker>
            <c:symbol val="none"/>
          </c:marker>
          <c:cat>
            <c:numLit>
              <c:formatCode>General</c:formatCode>
              <c:ptCount val="240"/>
              <c:pt idx="0">
                <c:v>43098</c:v>
              </c:pt>
              <c:pt idx="1">
                <c:v>43097</c:v>
              </c:pt>
              <c:pt idx="2">
                <c:v>43096</c:v>
              </c:pt>
              <c:pt idx="3">
                <c:v>43091</c:v>
              </c:pt>
              <c:pt idx="4">
                <c:v>43090</c:v>
              </c:pt>
              <c:pt idx="5">
                <c:v>43089</c:v>
              </c:pt>
              <c:pt idx="6">
                <c:v>43088</c:v>
              </c:pt>
              <c:pt idx="7">
                <c:v>43087</c:v>
              </c:pt>
              <c:pt idx="8">
                <c:v>43084</c:v>
              </c:pt>
              <c:pt idx="9">
                <c:v>43083</c:v>
              </c:pt>
              <c:pt idx="10">
                <c:v>43082</c:v>
              </c:pt>
              <c:pt idx="11">
                <c:v>43081</c:v>
              </c:pt>
              <c:pt idx="12">
                <c:v>43080</c:v>
              </c:pt>
              <c:pt idx="13">
                <c:v>43077</c:v>
              </c:pt>
              <c:pt idx="14">
                <c:v>43076</c:v>
              </c:pt>
              <c:pt idx="15">
                <c:v>43075</c:v>
              </c:pt>
              <c:pt idx="16">
                <c:v>43074</c:v>
              </c:pt>
              <c:pt idx="17">
                <c:v>43073</c:v>
              </c:pt>
              <c:pt idx="18">
                <c:v>43070</c:v>
              </c:pt>
              <c:pt idx="19">
                <c:v>43069</c:v>
              </c:pt>
              <c:pt idx="20">
                <c:v>43068</c:v>
              </c:pt>
              <c:pt idx="21">
                <c:v>43067</c:v>
              </c:pt>
              <c:pt idx="22">
                <c:v>43066</c:v>
              </c:pt>
              <c:pt idx="23">
                <c:v>43063</c:v>
              </c:pt>
              <c:pt idx="24">
                <c:v>43062</c:v>
              </c:pt>
              <c:pt idx="25">
                <c:v>43061</c:v>
              </c:pt>
              <c:pt idx="26">
                <c:v>43060</c:v>
              </c:pt>
              <c:pt idx="27">
                <c:v>43059</c:v>
              </c:pt>
              <c:pt idx="28">
                <c:v>43056</c:v>
              </c:pt>
              <c:pt idx="29">
                <c:v>43055</c:v>
              </c:pt>
              <c:pt idx="30">
                <c:v>43054</c:v>
              </c:pt>
              <c:pt idx="31">
                <c:v>43053</c:v>
              </c:pt>
              <c:pt idx="32">
                <c:v>43052</c:v>
              </c:pt>
              <c:pt idx="33">
                <c:v>43049</c:v>
              </c:pt>
              <c:pt idx="34">
                <c:v>43048</c:v>
              </c:pt>
              <c:pt idx="35">
                <c:v>43047</c:v>
              </c:pt>
              <c:pt idx="36">
                <c:v>43046</c:v>
              </c:pt>
              <c:pt idx="37">
                <c:v>43045</c:v>
              </c:pt>
              <c:pt idx="38">
                <c:v>43042</c:v>
              </c:pt>
              <c:pt idx="39">
                <c:v>43041</c:v>
              </c:pt>
              <c:pt idx="40">
                <c:v>43040</c:v>
              </c:pt>
              <c:pt idx="41">
                <c:v>43039</c:v>
              </c:pt>
              <c:pt idx="42">
                <c:v>43038</c:v>
              </c:pt>
              <c:pt idx="43">
                <c:v>43035</c:v>
              </c:pt>
              <c:pt idx="44">
                <c:v>43034</c:v>
              </c:pt>
              <c:pt idx="45">
                <c:v>43033</c:v>
              </c:pt>
              <c:pt idx="46">
                <c:v>43032</c:v>
              </c:pt>
              <c:pt idx="47">
                <c:v>43031</c:v>
              </c:pt>
              <c:pt idx="48">
                <c:v>43028</c:v>
              </c:pt>
              <c:pt idx="49">
                <c:v>43027</c:v>
              </c:pt>
              <c:pt idx="50">
                <c:v>43026</c:v>
              </c:pt>
              <c:pt idx="51">
                <c:v>43025</c:v>
              </c:pt>
              <c:pt idx="52">
                <c:v>43024</c:v>
              </c:pt>
              <c:pt idx="53">
                <c:v>43021</c:v>
              </c:pt>
              <c:pt idx="54">
                <c:v>43020</c:v>
              </c:pt>
              <c:pt idx="55">
                <c:v>43019</c:v>
              </c:pt>
              <c:pt idx="56">
                <c:v>43018</c:v>
              </c:pt>
              <c:pt idx="57">
                <c:v>43017</c:v>
              </c:pt>
              <c:pt idx="58">
                <c:v>43014</c:v>
              </c:pt>
              <c:pt idx="59">
                <c:v>43013</c:v>
              </c:pt>
              <c:pt idx="60">
                <c:v>43012</c:v>
              </c:pt>
              <c:pt idx="61">
                <c:v>43011</c:v>
              </c:pt>
              <c:pt idx="62">
                <c:v>43010</c:v>
              </c:pt>
              <c:pt idx="63">
                <c:v>43007</c:v>
              </c:pt>
              <c:pt idx="64">
                <c:v>43006</c:v>
              </c:pt>
              <c:pt idx="65">
                <c:v>43005</c:v>
              </c:pt>
              <c:pt idx="66">
                <c:v>43004</c:v>
              </c:pt>
              <c:pt idx="67">
                <c:v>43003</c:v>
              </c:pt>
              <c:pt idx="68">
                <c:v>43000</c:v>
              </c:pt>
              <c:pt idx="69">
                <c:v>42999</c:v>
              </c:pt>
              <c:pt idx="70">
                <c:v>42998</c:v>
              </c:pt>
              <c:pt idx="71">
                <c:v>42997</c:v>
              </c:pt>
              <c:pt idx="72">
                <c:v>42996</c:v>
              </c:pt>
              <c:pt idx="73">
                <c:v>42993</c:v>
              </c:pt>
              <c:pt idx="74">
                <c:v>42992</c:v>
              </c:pt>
              <c:pt idx="75">
                <c:v>42991</c:v>
              </c:pt>
              <c:pt idx="76">
                <c:v>42990</c:v>
              </c:pt>
              <c:pt idx="77">
                <c:v>42989</c:v>
              </c:pt>
              <c:pt idx="78">
                <c:v>42986</c:v>
              </c:pt>
              <c:pt idx="79">
                <c:v>42985</c:v>
              </c:pt>
              <c:pt idx="80">
                <c:v>42984</c:v>
              </c:pt>
              <c:pt idx="81">
                <c:v>42983</c:v>
              </c:pt>
              <c:pt idx="82">
                <c:v>42982</c:v>
              </c:pt>
              <c:pt idx="83">
                <c:v>42979</c:v>
              </c:pt>
              <c:pt idx="84">
                <c:v>42978</c:v>
              </c:pt>
              <c:pt idx="85">
                <c:v>42977</c:v>
              </c:pt>
              <c:pt idx="86">
                <c:v>42976</c:v>
              </c:pt>
              <c:pt idx="87">
                <c:v>42975</c:v>
              </c:pt>
              <c:pt idx="88">
                <c:v>42972</c:v>
              </c:pt>
              <c:pt idx="89">
                <c:v>42971</c:v>
              </c:pt>
              <c:pt idx="90">
                <c:v>42970</c:v>
              </c:pt>
              <c:pt idx="91">
                <c:v>42969</c:v>
              </c:pt>
              <c:pt idx="92">
                <c:v>42968</c:v>
              </c:pt>
              <c:pt idx="93">
                <c:v>42965</c:v>
              </c:pt>
              <c:pt idx="94">
                <c:v>42964</c:v>
              </c:pt>
              <c:pt idx="95">
                <c:v>42963</c:v>
              </c:pt>
              <c:pt idx="96">
                <c:v>42962</c:v>
              </c:pt>
              <c:pt idx="97">
                <c:v>42961</c:v>
              </c:pt>
              <c:pt idx="98">
                <c:v>42958</c:v>
              </c:pt>
              <c:pt idx="99">
                <c:v>42957</c:v>
              </c:pt>
              <c:pt idx="100">
                <c:v>42956</c:v>
              </c:pt>
              <c:pt idx="101">
                <c:v>42955</c:v>
              </c:pt>
              <c:pt idx="102">
                <c:v>42954</c:v>
              </c:pt>
              <c:pt idx="103">
                <c:v>42951</c:v>
              </c:pt>
              <c:pt idx="104">
                <c:v>42950</c:v>
              </c:pt>
              <c:pt idx="105">
                <c:v>42949</c:v>
              </c:pt>
              <c:pt idx="106">
                <c:v>42948</c:v>
              </c:pt>
              <c:pt idx="107">
                <c:v>42947</c:v>
              </c:pt>
              <c:pt idx="108">
                <c:v>42944</c:v>
              </c:pt>
              <c:pt idx="109">
                <c:v>42943</c:v>
              </c:pt>
              <c:pt idx="110">
                <c:v>42942</c:v>
              </c:pt>
              <c:pt idx="111">
                <c:v>42941</c:v>
              </c:pt>
              <c:pt idx="112">
                <c:v>42940</c:v>
              </c:pt>
              <c:pt idx="113">
                <c:v>42937</c:v>
              </c:pt>
              <c:pt idx="114">
                <c:v>42936</c:v>
              </c:pt>
              <c:pt idx="115">
                <c:v>42935</c:v>
              </c:pt>
              <c:pt idx="116">
                <c:v>42934</c:v>
              </c:pt>
              <c:pt idx="117">
                <c:v>42933</c:v>
              </c:pt>
              <c:pt idx="118">
                <c:v>42930</c:v>
              </c:pt>
              <c:pt idx="119">
                <c:v>42929</c:v>
              </c:pt>
              <c:pt idx="120">
                <c:v>42928</c:v>
              </c:pt>
              <c:pt idx="121">
                <c:v>42927</c:v>
              </c:pt>
              <c:pt idx="122">
                <c:v>42926</c:v>
              </c:pt>
              <c:pt idx="123">
                <c:v>42923</c:v>
              </c:pt>
              <c:pt idx="124">
                <c:v>42922</c:v>
              </c:pt>
              <c:pt idx="125">
                <c:v>42921</c:v>
              </c:pt>
              <c:pt idx="126">
                <c:v>42920</c:v>
              </c:pt>
              <c:pt idx="127">
                <c:v>42919</c:v>
              </c:pt>
              <c:pt idx="128">
                <c:v>42916</c:v>
              </c:pt>
              <c:pt idx="129">
                <c:v>42915</c:v>
              </c:pt>
              <c:pt idx="130">
                <c:v>42914</c:v>
              </c:pt>
              <c:pt idx="131">
                <c:v>42913</c:v>
              </c:pt>
              <c:pt idx="132">
                <c:v>42912</c:v>
              </c:pt>
              <c:pt idx="133">
                <c:v>42909</c:v>
              </c:pt>
              <c:pt idx="134">
                <c:v>42908</c:v>
              </c:pt>
              <c:pt idx="135">
                <c:v>42907</c:v>
              </c:pt>
              <c:pt idx="136">
                <c:v>42906</c:v>
              </c:pt>
              <c:pt idx="137">
                <c:v>42905</c:v>
              </c:pt>
              <c:pt idx="138">
                <c:v>42902</c:v>
              </c:pt>
              <c:pt idx="139">
                <c:v>42901</c:v>
              </c:pt>
              <c:pt idx="140">
                <c:v>42900</c:v>
              </c:pt>
              <c:pt idx="141">
                <c:v>42899</c:v>
              </c:pt>
              <c:pt idx="142">
                <c:v>42898</c:v>
              </c:pt>
              <c:pt idx="143">
                <c:v>42895</c:v>
              </c:pt>
              <c:pt idx="144">
                <c:v>42894</c:v>
              </c:pt>
              <c:pt idx="145">
                <c:v>42893</c:v>
              </c:pt>
              <c:pt idx="146">
                <c:v>42892</c:v>
              </c:pt>
              <c:pt idx="147">
                <c:v>42888</c:v>
              </c:pt>
              <c:pt idx="148">
                <c:v>42887</c:v>
              </c:pt>
              <c:pt idx="149">
                <c:v>42886</c:v>
              </c:pt>
              <c:pt idx="150">
                <c:v>42885</c:v>
              </c:pt>
              <c:pt idx="151">
                <c:v>42884</c:v>
              </c:pt>
              <c:pt idx="152">
                <c:v>42879</c:v>
              </c:pt>
              <c:pt idx="153">
                <c:v>42878</c:v>
              </c:pt>
              <c:pt idx="154">
                <c:v>42877</c:v>
              </c:pt>
              <c:pt idx="155">
                <c:v>42874</c:v>
              </c:pt>
              <c:pt idx="156">
                <c:v>42873</c:v>
              </c:pt>
              <c:pt idx="157">
                <c:v>42872</c:v>
              </c:pt>
              <c:pt idx="158">
                <c:v>42871</c:v>
              </c:pt>
              <c:pt idx="159">
                <c:v>42870</c:v>
              </c:pt>
              <c:pt idx="160">
                <c:v>42866</c:v>
              </c:pt>
              <c:pt idx="161">
                <c:v>42865</c:v>
              </c:pt>
              <c:pt idx="162">
                <c:v>42864</c:v>
              </c:pt>
              <c:pt idx="163">
                <c:v>42863</c:v>
              </c:pt>
              <c:pt idx="164">
                <c:v>42860</c:v>
              </c:pt>
              <c:pt idx="165">
                <c:v>42859</c:v>
              </c:pt>
              <c:pt idx="166">
                <c:v>42858</c:v>
              </c:pt>
              <c:pt idx="167">
                <c:v>42857</c:v>
              </c:pt>
              <c:pt idx="168">
                <c:v>42856</c:v>
              </c:pt>
              <c:pt idx="169">
                <c:v>42853</c:v>
              </c:pt>
              <c:pt idx="170">
                <c:v>42852</c:v>
              </c:pt>
              <c:pt idx="171">
                <c:v>42851</c:v>
              </c:pt>
              <c:pt idx="172">
                <c:v>42850</c:v>
              </c:pt>
              <c:pt idx="173">
                <c:v>42849</c:v>
              </c:pt>
              <c:pt idx="174">
                <c:v>42846</c:v>
              </c:pt>
              <c:pt idx="175">
                <c:v>42845</c:v>
              </c:pt>
              <c:pt idx="176">
                <c:v>42844</c:v>
              </c:pt>
              <c:pt idx="177">
                <c:v>42843</c:v>
              </c:pt>
              <c:pt idx="178">
                <c:v>42837</c:v>
              </c:pt>
              <c:pt idx="179">
                <c:v>42836</c:v>
              </c:pt>
              <c:pt idx="180">
                <c:v>42835</c:v>
              </c:pt>
              <c:pt idx="181">
                <c:v>42832</c:v>
              </c:pt>
              <c:pt idx="182">
                <c:v>42831</c:v>
              </c:pt>
              <c:pt idx="183">
                <c:v>42830</c:v>
              </c:pt>
              <c:pt idx="184">
                <c:v>42829</c:v>
              </c:pt>
              <c:pt idx="185">
                <c:v>42828</c:v>
              </c:pt>
              <c:pt idx="186">
                <c:v>42825</c:v>
              </c:pt>
              <c:pt idx="187">
                <c:v>42824</c:v>
              </c:pt>
              <c:pt idx="188">
                <c:v>42823</c:v>
              </c:pt>
              <c:pt idx="189">
                <c:v>42822</c:v>
              </c:pt>
              <c:pt idx="190">
                <c:v>42821</c:v>
              </c:pt>
              <c:pt idx="191">
                <c:v>42818</c:v>
              </c:pt>
              <c:pt idx="192">
                <c:v>42817</c:v>
              </c:pt>
              <c:pt idx="193">
                <c:v>42816</c:v>
              </c:pt>
              <c:pt idx="194">
                <c:v>42815</c:v>
              </c:pt>
              <c:pt idx="195">
                <c:v>42814</c:v>
              </c:pt>
              <c:pt idx="196">
                <c:v>42811</c:v>
              </c:pt>
              <c:pt idx="197">
                <c:v>42810</c:v>
              </c:pt>
              <c:pt idx="198">
                <c:v>42809</c:v>
              </c:pt>
              <c:pt idx="199">
                <c:v>42808</c:v>
              </c:pt>
              <c:pt idx="200">
                <c:v>42807</c:v>
              </c:pt>
              <c:pt idx="201">
                <c:v>42804</c:v>
              </c:pt>
              <c:pt idx="202">
                <c:v>42803</c:v>
              </c:pt>
              <c:pt idx="203">
                <c:v>42802</c:v>
              </c:pt>
              <c:pt idx="204">
                <c:v>42801</c:v>
              </c:pt>
              <c:pt idx="205">
                <c:v>42800</c:v>
              </c:pt>
              <c:pt idx="206">
                <c:v>42797</c:v>
              </c:pt>
              <c:pt idx="207">
                <c:v>42796</c:v>
              </c:pt>
              <c:pt idx="208">
                <c:v>42795</c:v>
              </c:pt>
              <c:pt idx="209">
                <c:v>42794</c:v>
              </c:pt>
              <c:pt idx="210">
                <c:v>42793</c:v>
              </c:pt>
              <c:pt idx="211">
                <c:v>42790</c:v>
              </c:pt>
              <c:pt idx="212">
                <c:v>42789</c:v>
              </c:pt>
              <c:pt idx="213">
                <c:v>42788</c:v>
              </c:pt>
              <c:pt idx="214">
                <c:v>42787</c:v>
              </c:pt>
              <c:pt idx="215">
                <c:v>42786</c:v>
              </c:pt>
              <c:pt idx="216">
                <c:v>42783</c:v>
              </c:pt>
              <c:pt idx="217">
                <c:v>42782</c:v>
              </c:pt>
              <c:pt idx="218">
                <c:v>42781</c:v>
              </c:pt>
              <c:pt idx="219">
                <c:v>42780</c:v>
              </c:pt>
              <c:pt idx="220">
                <c:v>42779</c:v>
              </c:pt>
              <c:pt idx="221">
                <c:v>42776</c:v>
              </c:pt>
              <c:pt idx="222">
                <c:v>42775</c:v>
              </c:pt>
              <c:pt idx="223">
                <c:v>42774</c:v>
              </c:pt>
              <c:pt idx="224">
                <c:v>42773</c:v>
              </c:pt>
              <c:pt idx="225">
                <c:v>42772</c:v>
              </c:pt>
              <c:pt idx="226">
                <c:v>42769</c:v>
              </c:pt>
              <c:pt idx="227">
                <c:v>42768</c:v>
              </c:pt>
              <c:pt idx="228">
                <c:v>42767</c:v>
              </c:pt>
              <c:pt idx="229">
                <c:v>42766</c:v>
              </c:pt>
              <c:pt idx="230">
                <c:v>42765</c:v>
              </c:pt>
              <c:pt idx="231">
                <c:v>42762</c:v>
              </c:pt>
              <c:pt idx="232">
                <c:v>42761</c:v>
              </c:pt>
              <c:pt idx="233">
                <c:v>42760</c:v>
              </c:pt>
              <c:pt idx="234">
                <c:v>42759</c:v>
              </c:pt>
              <c:pt idx="235">
                <c:v>42758</c:v>
              </c:pt>
              <c:pt idx="236">
                <c:v>42755</c:v>
              </c:pt>
              <c:pt idx="237">
                <c:v>42754</c:v>
              </c:pt>
              <c:pt idx="238">
                <c:v>42753</c:v>
              </c:pt>
              <c:pt idx="239">
                <c:v>42752</c:v>
              </c:pt>
            </c:numLit>
          </c:cat>
          <c:val>
            <c:numLit>
              <c:formatCode>General</c:formatCode>
              <c:ptCount val="240"/>
              <c:pt idx="0">
                <c:v>-11233516.99</c:v>
              </c:pt>
              <c:pt idx="1">
                <c:v>-11753198.41</c:v>
              </c:pt>
              <c:pt idx="2">
                <c:v>-11340958.060000001</c:v>
              </c:pt>
              <c:pt idx="3">
                <c:v>-10860373.390000001</c:v>
              </c:pt>
              <c:pt idx="4">
                <c:v>-9977831.7200000007</c:v>
              </c:pt>
              <c:pt idx="5">
                <c:v>-10254977.84</c:v>
              </c:pt>
              <c:pt idx="6">
                <c:v>-10575406.76</c:v>
              </c:pt>
              <c:pt idx="7">
                <c:v>-11298119.25</c:v>
              </c:pt>
              <c:pt idx="8">
                <c:v>-11151526.369999999</c:v>
              </c:pt>
              <c:pt idx="9">
                <c:v>-9969802.0399999991</c:v>
              </c:pt>
              <c:pt idx="10">
                <c:v>-10334768.220000001</c:v>
              </c:pt>
              <c:pt idx="11">
                <c:v>-10319393.58</c:v>
              </c:pt>
              <c:pt idx="12">
                <c:v>-10397492.119999999</c:v>
              </c:pt>
              <c:pt idx="13">
                <c:v>-10350545.15</c:v>
              </c:pt>
              <c:pt idx="14">
                <c:v>-10155510.41</c:v>
              </c:pt>
              <c:pt idx="15">
                <c:v>-9447539.8200000003</c:v>
              </c:pt>
              <c:pt idx="16">
                <c:v>-9535977.3800000008</c:v>
              </c:pt>
              <c:pt idx="17">
                <c:v>-9043184.5700000003</c:v>
              </c:pt>
              <c:pt idx="18">
                <c:v>-9047426.8200000003</c:v>
              </c:pt>
              <c:pt idx="19">
                <c:v>-8430546.9100000001</c:v>
              </c:pt>
              <c:pt idx="20">
                <c:v>-8729148.2699999996</c:v>
              </c:pt>
              <c:pt idx="21">
                <c:v>-8473259.9199999999</c:v>
              </c:pt>
              <c:pt idx="22">
                <c:v>-8062541.1799999997</c:v>
              </c:pt>
              <c:pt idx="23">
                <c:v>-8736255.5399999991</c:v>
              </c:pt>
              <c:pt idx="24">
                <c:v>-8079524.7699999996</c:v>
              </c:pt>
              <c:pt idx="25">
                <c:v>-8232988.1500000004</c:v>
              </c:pt>
              <c:pt idx="26">
                <c:v>-6609175.4900000002</c:v>
              </c:pt>
              <c:pt idx="27">
                <c:v>-6304500.9199999999</c:v>
              </c:pt>
              <c:pt idx="28">
                <c:v>-6677972.9699999997</c:v>
              </c:pt>
              <c:pt idx="29">
                <c:v>-6825689.4400000004</c:v>
              </c:pt>
              <c:pt idx="30">
                <c:v>-6882572.3799999999</c:v>
              </c:pt>
              <c:pt idx="31">
                <c:v>-7084431.2000000002</c:v>
              </c:pt>
              <c:pt idx="32">
                <c:v>-8826706.9199999999</c:v>
              </c:pt>
              <c:pt idx="33">
                <c:v>-8486923.0199999996</c:v>
              </c:pt>
              <c:pt idx="34">
                <c:v>-10113384.25</c:v>
              </c:pt>
              <c:pt idx="35">
                <c:v>-10174528.970000001</c:v>
              </c:pt>
              <c:pt idx="36">
                <c:v>-11656853.08</c:v>
              </c:pt>
              <c:pt idx="37">
                <c:v>-11136479</c:v>
              </c:pt>
              <c:pt idx="38">
                <c:v>-11202305.43</c:v>
              </c:pt>
              <c:pt idx="39">
                <c:v>-11127383.98</c:v>
              </c:pt>
              <c:pt idx="40">
                <c:v>-11471440.93</c:v>
              </c:pt>
              <c:pt idx="41">
                <c:v>-10166296.01</c:v>
              </c:pt>
              <c:pt idx="42">
                <c:v>-10087576.02</c:v>
              </c:pt>
              <c:pt idx="43">
                <c:v>-10221248.76</c:v>
              </c:pt>
              <c:pt idx="44">
                <c:v>-8466752.4299999997</c:v>
              </c:pt>
              <c:pt idx="45">
                <c:v>-7715019.8499999996</c:v>
              </c:pt>
              <c:pt idx="46">
                <c:v>-8864737.8699999992</c:v>
              </c:pt>
              <c:pt idx="47">
                <c:v>-9529358.1999999993</c:v>
              </c:pt>
              <c:pt idx="48">
                <c:v>-9788312.3399999999</c:v>
              </c:pt>
              <c:pt idx="49">
                <c:v>-8189501.1900000004</c:v>
              </c:pt>
              <c:pt idx="50">
                <c:v>-8136501.2300000004</c:v>
              </c:pt>
              <c:pt idx="51">
                <c:v>-7768515.2699999996</c:v>
              </c:pt>
              <c:pt idx="52">
                <c:v>-7268485.4100000001</c:v>
              </c:pt>
              <c:pt idx="53">
                <c:v>-7586179.7400000002</c:v>
              </c:pt>
              <c:pt idx="54">
                <c:v>-7290091.5599999996</c:v>
              </c:pt>
              <c:pt idx="55">
                <c:v>-7423892.5</c:v>
              </c:pt>
              <c:pt idx="56">
                <c:v>-7722707.9900000002</c:v>
              </c:pt>
              <c:pt idx="57">
                <c:v>-7997465.9800000004</c:v>
              </c:pt>
              <c:pt idx="58">
                <c:v>-7908548.7800000003</c:v>
              </c:pt>
              <c:pt idx="59">
                <c:v>-8077544.8099999996</c:v>
              </c:pt>
              <c:pt idx="60">
                <c:v>-8751065.9000000004</c:v>
              </c:pt>
              <c:pt idx="61">
                <c:v>-8707334.5099999998</c:v>
              </c:pt>
              <c:pt idx="62">
                <c:v>-8829405.6799999997</c:v>
              </c:pt>
              <c:pt idx="63">
                <c:v>-9249889.9900000002</c:v>
              </c:pt>
              <c:pt idx="64">
                <c:v>-8910633.1500000004</c:v>
              </c:pt>
              <c:pt idx="65">
                <c:v>-8456046.4299999997</c:v>
              </c:pt>
              <c:pt idx="66">
                <c:v>-8334759.04</c:v>
              </c:pt>
              <c:pt idx="67">
                <c:v>-8181028.3499999996</c:v>
              </c:pt>
              <c:pt idx="68">
                <c:v>-8865956.4000000004</c:v>
              </c:pt>
              <c:pt idx="69">
                <c:v>-8277876.7199999997</c:v>
              </c:pt>
              <c:pt idx="70">
                <c:v>-7702418.3499999996</c:v>
              </c:pt>
              <c:pt idx="71">
                <c:v>-7978562.7699999996</c:v>
              </c:pt>
              <c:pt idx="72">
                <c:v>-8391220.6199999992</c:v>
              </c:pt>
              <c:pt idx="73">
                <c:v>-7809525.9500000002</c:v>
              </c:pt>
              <c:pt idx="74">
                <c:v>-8506444.6799999997</c:v>
              </c:pt>
              <c:pt idx="75">
                <c:v>-10053448.279999999</c:v>
              </c:pt>
              <c:pt idx="76">
                <c:v>-9343826.3599999994</c:v>
              </c:pt>
              <c:pt idx="77">
                <c:v>-8884964.7300000004</c:v>
              </c:pt>
              <c:pt idx="78">
                <c:v>-8371518.4299999997</c:v>
              </c:pt>
              <c:pt idx="79">
                <c:v>-8704256.3100000005</c:v>
              </c:pt>
              <c:pt idx="80">
                <c:v>-8816946.7400000002</c:v>
              </c:pt>
              <c:pt idx="81">
                <c:v>-8442028.5</c:v>
              </c:pt>
              <c:pt idx="82">
                <c:v>-8779620.2899999991</c:v>
              </c:pt>
              <c:pt idx="83">
                <c:v>-9891461.6099999994</c:v>
              </c:pt>
              <c:pt idx="84">
                <c:v>-9565562.75</c:v>
              </c:pt>
              <c:pt idx="85">
                <c:v>-9358339.7100000009</c:v>
              </c:pt>
              <c:pt idx="86">
                <c:v>-9345789.7200000007</c:v>
              </c:pt>
              <c:pt idx="87">
                <c:v>-9274924.1099999994</c:v>
              </c:pt>
              <c:pt idx="88">
                <c:v>-9656256.9100000001</c:v>
              </c:pt>
              <c:pt idx="89">
                <c:v>-9206707.4499999993</c:v>
              </c:pt>
              <c:pt idx="90">
                <c:v>-9146130.7599999998</c:v>
              </c:pt>
              <c:pt idx="91">
                <c:v>-9342047.9399999995</c:v>
              </c:pt>
              <c:pt idx="92">
                <c:v>-8849113.75</c:v>
              </c:pt>
              <c:pt idx="93">
                <c:v>-9175623.5600000005</c:v>
              </c:pt>
              <c:pt idx="94">
                <c:v>-9180293.9299999997</c:v>
              </c:pt>
              <c:pt idx="95">
                <c:v>-9182958.9199999999</c:v>
              </c:pt>
              <c:pt idx="96">
                <c:v>-9967803.0199999996</c:v>
              </c:pt>
              <c:pt idx="97">
                <c:v>-9958132.4800000004</c:v>
              </c:pt>
              <c:pt idx="98">
                <c:v>-10180176.310000001</c:v>
              </c:pt>
              <c:pt idx="99">
                <c:v>-9147042.8599999994</c:v>
              </c:pt>
              <c:pt idx="100">
                <c:v>-9120078.9800000004</c:v>
              </c:pt>
              <c:pt idx="101">
                <c:v>-9215292.8599999994</c:v>
              </c:pt>
              <c:pt idx="102">
                <c:v>-9064007.4700000007</c:v>
              </c:pt>
              <c:pt idx="103">
                <c:v>-9202198.3599999994</c:v>
              </c:pt>
              <c:pt idx="104">
                <c:v>-9096172.5899999999</c:v>
              </c:pt>
              <c:pt idx="105">
                <c:v>-9191519.6300000008</c:v>
              </c:pt>
              <c:pt idx="106">
                <c:v>-9175950.3399999999</c:v>
              </c:pt>
              <c:pt idx="107">
                <c:v>-9203732.2699999996</c:v>
              </c:pt>
              <c:pt idx="108">
                <c:v>-9373530.1799999997</c:v>
              </c:pt>
              <c:pt idx="109">
                <c:v>-11465504.060000001</c:v>
              </c:pt>
              <c:pt idx="110">
                <c:v>-11018522.51</c:v>
              </c:pt>
              <c:pt idx="111">
                <c:v>-10509320.32</c:v>
              </c:pt>
              <c:pt idx="112">
                <c:v>-10783034.15</c:v>
              </c:pt>
              <c:pt idx="113">
                <c:v>-10323099.02</c:v>
              </c:pt>
              <c:pt idx="114">
                <c:v>-10323436.58</c:v>
              </c:pt>
              <c:pt idx="115">
                <c:v>-10277694.25</c:v>
              </c:pt>
              <c:pt idx="116">
                <c:v>-10418763.619999999</c:v>
              </c:pt>
              <c:pt idx="117">
                <c:v>-10596006.83</c:v>
              </c:pt>
              <c:pt idx="118">
                <c:v>-10782525.85</c:v>
              </c:pt>
              <c:pt idx="119">
                <c:v>-10813695.859999999</c:v>
              </c:pt>
              <c:pt idx="120">
                <c:v>-10535793.9</c:v>
              </c:pt>
              <c:pt idx="121">
                <c:v>-10384643.779999999</c:v>
              </c:pt>
              <c:pt idx="122">
                <c:v>-9367490.9499999993</c:v>
              </c:pt>
              <c:pt idx="123">
                <c:v>-9935822.4900000002</c:v>
              </c:pt>
              <c:pt idx="124">
                <c:v>-9403446.3300000001</c:v>
              </c:pt>
              <c:pt idx="125">
                <c:v>-8949909.1699999999</c:v>
              </c:pt>
              <c:pt idx="126">
                <c:v>-9618489.5700000003</c:v>
              </c:pt>
              <c:pt idx="127">
                <c:v>-9594292.1699999999</c:v>
              </c:pt>
              <c:pt idx="128">
                <c:v>-9568754.3599999994</c:v>
              </c:pt>
              <c:pt idx="129">
                <c:v>-8858620.0999999996</c:v>
              </c:pt>
              <c:pt idx="130">
                <c:v>-10517188.4</c:v>
              </c:pt>
              <c:pt idx="131">
                <c:v>-11087565.630000001</c:v>
              </c:pt>
              <c:pt idx="132">
                <c:v>-9718651.4399999995</c:v>
              </c:pt>
              <c:pt idx="133">
                <c:v>-11002567.99</c:v>
              </c:pt>
              <c:pt idx="134">
                <c:v>-11012587.4</c:v>
              </c:pt>
              <c:pt idx="135">
                <c:v>-11151074.619999999</c:v>
              </c:pt>
              <c:pt idx="136">
                <c:v>-9818453.3699999992</c:v>
              </c:pt>
              <c:pt idx="137">
                <c:v>-10251739.01</c:v>
              </c:pt>
              <c:pt idx="138">
                <c:v>-10185755.050000001</c:v>
              </c:pt>
              <c:pt idx="139">
                <c:v>-10417114.99</c:v>
              </c:pt>
              <c:pt idx="140">
                <c:v>-10733684.67</c:v>
              </c:pt>
              <c:pt idx="141">
                <c:v>-10740711.48</c:v>
              </c:pt>
              <c:pt idx="142">
                <c:v>-10976863.67</c:v>
              </c:pt>
              <c:pt idx="143">
                <c:v>-11831289.689999999</c:v>
              </c:pt>
              <c:pt idx="144">
                <c:v>-12014281.99</c:v>
              </c:pt>
              <c:pt idx="145">
                <c:v>-11922514.98</c:v>
              </c:pt>
              <c:pt idx="146">
                <c:v>-12484737.869999999</c:v>
              </c:pt>
              <c:pt idx="147">
                <c:v>-10800203.619999999</c:v>
              </c:pt>
              <c:pt idx="148">
                <c:v>-10235595.26</c:v>
              </c:pt>
              <c:pt idx="149">
                <c:v>-10867753.539999999</c:v>
              </c:pt>
              <c:pt idx="150">
                <c:v>-10321047.050000001</c:v>
              </c:pt>
              <c:pt idx="151">
                <c:v>-10734480.189999999</c:v>
              </c:pt>
              <c:pt idx="152">
                <c:v>-11918145.300000001</c:v>
              </c:pt>
              <c:pt idx="153">
                <c:v>-10848316.380000001</c:v>
              </c:pt>
              <c:pt idx="154">
                <c:v>-11173635.220000001</c:v>
              </c:pt>
              <c:pt idx="155">
                <c:v>-10775933.4</c:v>
              </c:pt>
              <c:pt idx="156">
                <c:v>-10965423.689999999</c:v>
              </c:pt>
              <c:pt idx="157">
                <c:v>-11249736.58</c:v>
              </c:pt>
              <c:pt idx="158">
                <c:v>-10727767.869999999</c:v>
              </c:pt>
              <c:pt idx="159">
                <c:v>-10558342.35</c:v>
              </c:pt>
              <c:pt idx="160">
                <c:v>-10626267.300000001</c:v>
              </c:pt>
              <c:pt idx="161">
                <c:v>-10843088.779999999</c:v>
              </c:pt>
              <c:pt idx="162">
                <c:v>-10257714.619999999</c:v>
              </c:pt>
              <c:pt idx="163">
                <c:v>-9768965.0299999993</c:v>
              </c:pt>
              <c:pt idx="164">
                <c:v>-9978589.1699999999</c:v>
              </c:pt>
              <c:pt idx="165">
                <c:v>-10265293.6</c:v>
              </c:pt>
              <c:pt idx="166">
                <c:v>-10481799.85</c:v>
              </c:pt>
              <c:pt idx="167">
                <c:v>-10883808.23</c:v>
              </c:pt>
              <c:pt idx="168">
                <c:v>-10407929.6</c:v>
              </c:pt>
              <c:pt idx="169">
                <c:v>-11334024.789999999</c:v>
              </c:pt>
              <c:pt idx="170">
                <c:v>-10263747.73</c:v>
              </c:pt>
              <c:pt idx="171">
                <c:v>-9783235.1199999992</c:v>
              </c:pt>
              <c:pt idx="172">
                <c:v>-9583341.0199999996</c:v>
              </c:pt>
              <c:pt idx="173">
                <c:v>-10607818.15</c:v>
              </c:pt>
              <c:pt idx="174">
                <c:v>-17703078.710000001</c:v>
              </c:pt>
              <c:pt idx="175">
                <c:v>-13697976.970000001</c:v>
              </c:pt>
              <c:pt idx="176">
                <c:v>-10234643.859999999</c:v>
              </c:pt>
              <c:pt idx="177">
                <c:v>-9156481.9000000004</c:v>
              </c:pt>
              <c:pt idx="178">
                <c:v>-9533366.25</c:v>
              </c:pt>
              <c:pt idx="179">
                <c:v>-9626915.1899999995</c:v>
              </c:pt>
              <c:pt idx="180">
                <c:v>-9851173.4900000002</c:v>
              </c:pt>
              <c:pt idx="181">
                <c:v>-9810094.6699999999</c:v>
              </c:pt>
              <c:pt idx="182">
                <c:v>-9902574.8000000007</c:v>
              </c:pt>
              <c:pt idx="183">
                <c:v>-9961682.0299999993</c:v>
              </c:pt>
              <c:pt idx="184">
                <c:v>-10410104.25</c:v>
              </c:pt>
              <c:pt idx="185">
                <c:v>-10089164.300000001</c:v>
              </c:pt>
              <c:pt idx="186">
                <c:v>-9841763.5999999996</c:v>
              </c:pt>
              <c:pt idx="187">
                <c:v>-10395522.93</c:v>
              </c:pt>
              <c:pt idx="188">
                <c:v>-11103276.82</c:v>
              </c:pt>
              <c:pt idx="189">
                <c:v>-8842956.1799999997</c:v>
              </c:pt>
              <c:pt idx="190">
                <c:v>-8869986.9399999995</c:v>
              </c:pt>
              <c:pt idx="191">
                <c:v>-8363754.04</c:v>
              </c:pt>
              <c:pt idx="192">
                <c:v>-8658567.1799999997</c:v>
              </c:pt>
              <c:pt idx="193">
                <c:v>-8830269.3300000001</c:v>
              </c:pt>
              <c:pt idx="194">
                <c:v>-8578543.0299999993</c:v>
              </c:pt>
              <c:pt idx="195">
                <c:v>-8909072.6600000001</c:v>
              </c:pt>
              <c:pt idx="196">
                <c:v>-9072878.7200000007</c:v>
              </c:pt>
              <c:pt idx="197">
                <c:v>-9197335.1799999997</c:v>
              </c:pt>
              <c:pt idx="198">
                <c:v>-9062615.5299999993</c:v>
              </c:pt>
              <c:pt idx="199">
                <c:v>-9291016.8599999994</c:v>
              </c:pt>
              <c:pt idx="200">
                <c:v>-9079807.6799999997</c:v>
              </c:pt>
              <c:pt idx="201">
                <c:v>-9549988.9600000009</c:v>
              </c:pt>
              <c:pt idx="202">
                <c:v>-10848500.07</c:v>
              </c:pt>
              <c:pt idx="203">
                <c:v>-11206543.67</c:v>
              </c:pt>
              <c:pt idx="204">
                <c:v>-12751224.27</c:v>
              </c:pt>
              <c:pt idx="205">
                <c:v>-11160223.59</c:v>
              </c:pt>
              <c:pt idx="206">
                <c:v>-11568132.289999999</c:v>
              </c:pt>
              <c:pt idx="207">
                <c:v>-11875027.73</c:v>
              </c:pt>
              <c:pt idx="208">
                <c:v>-12281482.08</c:v>
              </c:pt>
              <c:pt idx="209">
                <c:v>-12748730.15</c:v>
              </c:pt>
              <c:pt idx="210">
                <c:v>-11994233.98</c:v>
              </c:pt>
              <c:pt idx="211">
                <c:v>-11824121.41</c:v>
              </c:pt>
              <c:pt idx="212">
                <c:v>-10735350.35</c:v>
              </c:pt>
              <c:pt idx="213">
                <c:v>-10798080.970000001</c:v>
              </c:pt>
              <c:pt idx="214">
                <c:v>-9349382.7599999998</c:v>
              </c:pt>
              <c:pt idx="215">
                <c:v>-9566510.0500000007</c:v>
              </c:pt>
              <c:pt idx="216">
                <c:v>-9898436</c:v>
              </c:pt>
              <c:pt idx="217">
                <c:v>-9799196.4399999995</c:v>
              </c:pt>
              <c:pt idx="218">
                <c:v>-9461227.5999999996</c:v>
              </c:pt>
              <c:pt idx="219">
                <c:v>-10302958.779999999</c:v>
              </c:pt>
              <c:pt idx="220">
                <c:v>-10675520.75</c:v>
              </c:pt>
              <c:pt idx="221">
                <c:v>-10331340.84</c:v>
              </c:pt>
              <c:pt idx="222">
                <c:v>-10392806.18</c:v>
              </c:pt>
              <c:pt idx="223">
                <c:v>-9583094.1899999995</c:v>
              </c:pt>
              <c:pt idx="224">
                <c:v>-10928554.77</c:v>
              </c:pt>
              <c:pt idx="225">
                <c:v>-10692409.07</c:v>
              </c:pt>
              <c:pt idx="226">
                <c:v>-10856665</c:v>
              </c:pt>
              <c:pt idx="227">
                <c:v>-11478016.640000001</c:v>
              </c:pt>
              <c:pt idx="228">
                <c:v>-11918259.050000001</c:v>
              </c:pt>
              <c:pt idx="229">
                <c:v>-11878522.960000001</c:v>
              </c:pt>
              <c:pt idx="230">
                <c:v>-11553383.85</c:v>
              </c:pt>
              <c:pt idx="231">
                <c:v>-12343655.470000001</c:v>
              </c:pt>
              <c:pt idx="232">
                <c:v>-12668739.25</c:v>
              </c:pt>
              <c:pt idx="233">
                <c:v>-12990982.82</c:v>
              </c:pt>
              <c:pt idx="234">
                <c:v>-11396252.630000001</c:v>
              </c:pt>
              <c:pt idx="235">
                <c:v>-11786632.359999999</c:v>
              </c:pt>
              <c:pt idx="236">
                <c:v>-12090203.470000001</c:v>
              </c:pt>
              <c:pt idx="237">
                <c:v>-12516305</c:v>
              </c:pt>
              <c:pt idx="238">
                <c:v>-12547483.48</c:v>
              </c:pt>
              <c:pt idx="239">
                <c:v>-13155203.140000001</c:v>
              </c:pt>
            </c:numLit>
          </c:val>
          <c:smooth val="0"/>
          <c:extLst>
            <c:ext xmlns:c16="http://schemas.microsoft.com/office/drawing/2014/chart" uri="{C3380CC4-5D6E-409C-BE32-E72D297353CC}">
              <c16:uniqueId val="{00000001-350C-4E05-9129-8B451BAF95F8}"/>
            </c:ext>
          </c:extLst>
        </c:ser>
        <c:dLbls>
          <c:showLegendKey val="0"/>
          <c:showVal val="0"/>
          <c:showCatName val="0"/>
          <c:showSerName val="0"/>
          <c:showPercent val="0"/>
          <c:showBubbleSize val="0"/>
        </c:dLbls>
        <c:marker val="1"/>
        <c:smooth val="0"/>
        <c:axId val="378265984"/>
        <c:axId val="378267520"/>
      </c:lineChart>
      <c:scatterChart>
        <c:scatterStyle val="lineMarker"/>
        <c:varyColors val="0"/>
        <c:ser>
          <c:idx val="2"/>
          <c:order val="2"/>
          <c:tx>
            <c:v>Gain/Loss - actual</c:v>
          </c:tx>
          <c:spPr>
            <a:ln w="28575">
              <a:noFill/>
            </a:ln>
          </c:spPr>
          <c:marker>
            <c:symbol val="circle"/>
            <c:size val="3"/>
            <c:spPr>
              <a:solidFill>
                <a:srgbClr val="418FDE">
                  <a:alpha val="90000"/>
                </a:srgbClr>
              </a:solidFill>
              <a:ln>
                <a:solidFill>
                  <a:srgbClr val="418FDE"/>
                </a:solidFill>
              </a:ln>
            </c:spPr>
          </c:marker>
          <c:xVal>
            <c:numLit>
              <c:formatCode>General</c:formatCode>
              <c:ptCount val="240"/>
              <c:pt idx="0">
                <c:v>43098</c:v>
              </c:pt>
              <c:pt idx="1">
                <c:v>43097</c:v>
              </c:pt>
              <c:pt idx="2">
                <c:v>43096</c:v>
              </c:pt>
              <c:pt idx="3">
                <c:v>43091</c:v>
              </c:pt>
              <c:pt idx="4">
                <c:v>43090</c:v>
              </c:pt>
              <c:pt idx="5">
                <c:v>43089</c:v>
              </c:pt>
              <c:pt idx="6">
                <c:v>43088</c:v>
              </c:pt>
              <c:pt idx="7">
                <c:v>43087</c:v>
              </c:pt>
              <c:pt idx="8">
                <c:v>43084</c:v>
              </c:pt>
              <c:pt idx="9">
                <c:v>43083</c:v>
              </c:pt>
              <c:pt idx="10">
                <c:v>43082</c:v>
              </c:pt>
              <c:pt idx="11">
                <c:v>43081</c:v>
              </c:pt>
              <c:pt idx="12">
                <c:v>43080</c:v>
              </c:pt>
              <c:pt idx="13">
                <c:v>43077</c:v>
              </c:pt>
              <c:pt idx="14">
                <c:v>43076</c:v>
              </c:pt>
              <c:pt idx="15">
                <c:v>43075</c:v>
              </c:pt>
              <c:pt idx="16">
                <c:v>43074</c:v>
              </c:pt>
              <c:pt idx="17">
                <c:v>43073</c:v>
              </c:pt>
              <c:pt idx="18">
                <c:v>43070</c:v>
              </c:pt>
              <c:pt idx="19">
                <c:v>43069</c:v>
              </c:pt>
              <c:pt idx="20">
                <c:v>43068</c:v>
              </c:pt>
              <c:pt idx="21">
                <c:v>43067</c:v>
              </c:pt>
              <c:pt idx="22">
                <c:v>43066</c:v>
              </c:pt>
              <c:pt idx="23">
                <c:v>43063</c:v>
              </c:pt>
              <c:pt idx="24">
                <c:v>43062</c:v>
              </c:pt>
              <c:pt idx="25">
                <c:v>43061</c:v>
              </c:pt>
              <c:pt idx="26">
                <c:v>43060</c:v>
              </c:pt>
              <c:pt idx="27">
                <c:v>43059</c:v>
              </c:pt>
              <c:pt idx="28">
                <c:v>43056</c:v>
              </c:pt>
              <c:pt idx="29">
                <c:v>43055</c:v>
              </c:pt>
              <c:pt idx="30">
                <c:v>43054</c:v>
              </c:pt>
              <c:pt idx="31">
                <c:v>43053</c:v>
              </c:pt>
              <c:pt idx="32">
                <c:v>43052</c:v>
              </c:pt>
              <c:pt idx="33">
                <c:v>43049</c:v>
              </c:pt>
              <c:pt idx="34">
                <c:v>43048</c:v>
              </c:pt>
              <c:pt idx="35">
                <c:v>43047</c:v>
              </c:pt>
              <c:pt idx="36">
                <c:v>43046</c:v>
              </c:pt>
              <c:pt idx="37">
                <c:v>43045</c:v>
              </c:pt>
              <c:pt idx="38">
                <c:v>43042</c:v>
              </c:pt>
              <c:pt idx="39">
                <c:v>43041</c:v>
              </c:pt>
              <c:pt idx="40">
                <c:v>43040</c:v>
              </c:pt>
              <c:pt idx="41">
                <c:v>43039</c:v>
              </c:pt>
              <c:pt idx="42">
                <c:v>43038</c:v>
              </c:pt>
              <c:pt idx="43">
                <c:v>43035</c:v>
              </c:pt>
              <c:pt idx="44">
                <c:v>43034</c:v>
              </c:pt>
              <c:pt idx="45">
                <c:v>43033</c:v>
              </c:pt>
              <c:pt idx="46">
                <c:v>43032</c:v>
              </c:pt>
              <c:pt idx="47">
                <c:v>43031</c:v>
              </c:pt>
              <c:pt idx="48">
                <c:v>43028</c:v>
              </c:pt>
              <c:pt idx="49">
                <c:v>43027</c:v>
              </c:pt>
              <c:pt idx="50">
                <c:v>43026</c:v>
              </c:pt>
              <c:pt idx="51">
                <c:v>43025</c:v>
              </c:pt>
              <c:pt idx="52">
                <c:v>43024</c:v>
              </c:pt>
              <c:pt idx="53">
                <c:v>43021</c:v>
              </c:pt>
              <c:pt idx="54">
                <c:v>43020</c:v>
              </c:pt>
              <c:pt idx="55">
                <c:v>43019</c:v>
              </c:pt>
              <c:pt idx="56">
                <c:v>43018</c:v>
              </c:pt>
              <c:pt idx="57">
                <c:v>43017</c:v>
              </c:pt>
              <c:pt idx="58">
                <c:v>43014</c:v>
              </c:pt>
              <c:pt idx="59">
                <c:v>43013</c:v>
              </c:pt>
              <c:pt idx="60">
                <c:v>43012</c:v>
              </c:pt>
              <c:pt idx="61">
                <c:v>43011</c:v>
              </c:pt>
              <c:pt idx="62">
                <c:v>43010</c:v>
              </c:pt>
              <c:pt idx="63">
                <c:v>43007</c:v>
              </c:pt>
              <c:pt idx="64">
                <c:v>43006</c:v>
              </c:pt>
              <c:pt idx="65">
                <c:v>43005</c:v>
              </c:pt>
              <c:pt idx="66">
                <c:v>43004</c:v>
              </c:pt>
              <c:pt idx="67">
                <c:v>43003</c:v>
              </c:pt>
              <c:pt idx="68">
                <c:v>43000</c:v>
              </c:pt>
              <c:pt idx="69">
                <c:v>42999</c:v>
              </c:pt>
              <c:pt idx="70">
                <c:v>42998</c:v>
              </c:pt>
              <c:pt idx="71">
                <c:v>42997</c:v>
              </c:pt>
              <c:pt idx="72">
                <c:v>42996</c:v>
              </c:pt>
              <c:pt idx="73">
                <c:v>42993</c:v>
              </c:pt>
              <c:pt idx="74">
                <c:v>42992</c:v>
              </c:pt>
              <c:pt idx="75">
                <c:v>42991</c:v>
              </c:pt>
              <c:pt idx="76">
                <c:v>42990</c:v>
              </c:pt>
              <c:pt idx="77">
                <c:v>42989</c:v>
              </c:pt>
              <c:pt idx="78">
                <c:v>42986</c:v>
              </c:pt>
              <c:pt idx="79">
                <c:v>42985</c:v>
              </c:pt>
              <c:pt idx="80">
                <c:v>42984</c:v>
              </c:pt>
              <c:pt idx="81">
                <c:v>42983</c:v>
              </c:pt>
              <c:pt idx="82">
                <c:v>42982</c:v>
              </c:pt>
              <c:pt idx="83">
                <c:v>42979</c:v>
              </c:pt>
              <c:pt idx="84">
                <c:v>42978</c:v>
              </c:pt>
              <c:pt idx="85">
                <c:v>42977</c:v>
              </c:pt>
              <c:pt idx="86">
                <c:v>42976</c:v>
              </c:pt>
              <c:pt idx="87">
                <c:v>42975</c:v>
              </c:pt>
              <c:pt idx="88">
                <c:v>42972</c:v>
              </c:pt>
              <c:pt idx="89">
                <c:v>42971</c:v>
              </c:pt>
              <c:pt idx="90">
                <c:v>42970</c:v>
              </c:pt>
              <c:pt idx="91">
                <c:v>42969</c:v>
              </c:pt>
              <c:pt idx="92">
                <c:v>42968</c:v>
              </c:pt>
              <c:pt idx="93">
                <c:v>42965</c:v>
              </c:pt>
              <c:pt idx="94">
                <c:v>42964</c:v>
              </c:pt>
              <c:pt idx="95">
                <c:v>42963</c:v>
              </c:pt>
              <c:pt idx="96">
                <c:v>42962</c:v>
              </c:pt>
              <c:pt idx="97">
                <c:v>42961</c:v>
              </c:pt>
              <c:pt idx="98">
                <c:v>42958</c:v>
              </c:pt>
              <c:pt idx="99">
                <c:v>42957</c:v>
              </c:pt>
              <c:pt idx="100">
                <c:v>42956</c:v>
              </c:pt>
              <c:pt idx="101">
                <c:v>42955</c:v>
              </c:pt>
              <c:pt idx="102">
                <c:v>42954</c:v>
              </c:pt>
              <c:pt idx="103">
                <c:v>42951</c:v>
              </c:pt>
              <c:pt idx="104">
                <c:v>42950</c:v>
              </c:pt>
              <c:pt idx="105">
                <c:v>42949</c:v>
              </c:pt>
              <c:pt idx="106">
                <c:v>42948</c:v>
              </c:pt>
              <c:pt idx="107">
                <c:v>42947</c:v>
              </c:pt>
              <c:pt idx="108">
                <c:v>42944</c:v>
              </c:pt>
              <c:pt idx="109">
                <c:v>42943</c:v>
              </c:pt>
              <c:pt idx="110">
                <c:v>42942</c:v>
              </c:pt>
              <c:pt idx="111">
                <c:v>42941</c:v>
              </c:pt>
              <c:pt idx="112">
                <c:v>42940</c:v>
              </c:pt>
              <c:pt idx="113">
                <c:v>42937</c:v>
              </c:pt>
              <c:pt idx="114">
                <c:v>42936</c:v>
              </c:pt>
              <c:pt idx="115">
                <c:v>42935</c:v>
              </c:pt>
              <c:pt idx="116">
                <c:v>42934</c:v>
              </c:pt>
              <c:pt idx="117">
                <c:v>42933</c:v>
              </c:pt>
              <c:pt idx="118">
                <c:v>42930</c:v>
              </c:pt>
              <c:pt idx="119">
                <c:v>42929</c:v>
              </c:pt>
              <c:pt idx="120">
                <c:v>42928</c:v>
              </c:pt>
              <c:pt idx="121">
                <c:v>42927</c:v>
              </c:pt>
              <c:pt idx="122">
                <c:v>42926</c:v>
              </c:pt>
              <c:pt idx="123">
                <c:v>42923</c:v>
              </c:pt>
              <c:pt idx="124">
                <c:v>42922</c:v>
              </c:pt>
              <c:pt idx="125">
                <c:v>42921</c:v>
              </c:pt>
              <c:pt idx="126">
                <c:v>42920</c:v>
              </c:pt>
              <c:pt idx="127">
                <c:v>42919</c:v>
              </c:pt>
              <c:pt idx="128">
                <c:v>42916</c:v>
              </c:pt>
              <c:pt idx="129">
                <c:v>42915</c:v>
              </c:pt>
              <c:pt idx="130">
                <c:v>42914</c:v>
              </c:pt>
              <c:pt idx="131">
                <c:v>42913</c:v>
              </c:pt>
              <c:pt idx="132">
                <c:v>42912</c:v>
              </c:pt>
              <c:pt idx="133">
                <c:v>42909</c:v>
              </c:pt>
              <c:pt idx="134">
                <c:v>42908</c:v>
              </c:pt>
              <c:pt idx="135">
                <c:v>42907</c:v>
              </c:pt>
              <c:pt idx="136">
                <c:v>42906</c:v>
              </c:pt>
              <c:pt idx="137">
                <c:v>42905</c:v>
              </c:pt>
              <c:pt idx="138">
                <c:v>42902</c:v>
              </c:pt>
              <c:pt idx="139">
                <c:v>42901</c:v>
              </c:pt>
              <c:pt idx="140">
                <c:v>42900</c:v>
              </c:pt>
              <c:pt idx="141">
                <c:v>42899</c:v>
              </c:pt>
              <c:pt idx="142">
                <c:v>42898</c:v>
              </c:pt>
              <c:pt idx="143">
                <c:v>42895</c:v>
              </c:pt>
              <c:pt idx="144">
                <c:v>42894</c:v>
              </c:pt>
              <c:pt idx="145">
                <c:v>42893</c:v>
              </c:pt>
              <c:pt idx="146">
                <c:v>42892</c:v>
              </c:pt>
              <c:pt idx="147">
                <c:v>42888</c:v>
              </c:pt>
              <c:pt idx="148">
                <c:v>42887</c:v>
              </c:pt>
              <c:pt idx="149">
                <c:v>42886</c:v>
              </c:pt>
              <c:pt idx="150">
                <c:v>42885</c:v>
              </c:pt>
              <c:pt idx="151">
                <c:v>42884</c:v>
              </c:pt>
              <c:pt idx="152">
                <c:v>42879</c:v>
              </c:pt>
              <c:pt idx="153">
                <c:v>42878</c:v>
              </c:pt>
              <c:pt idx="154">
                <c:v>42877</c:v>
              </c:pt>
              <c:pt idx="155">
                <c:v>42874</c:v>
              </c:pt>
              <c:pt idx="156">
                <c:v>42873</c:v>
              </c:pt>
              <c:pt idx="157">
                <c:v>42872</c:v>
              </c:pt>
              <c:pt idx="158">
                <c:v>42871</c:v>
              </c:pt>
              <c:pt idx="159">
                <c:v>42870</c:v>
              </c:pt>
              <c:pt idx="160">
                <c:v>42866</c:v>
              </c:pt>
              <c:pt idx="161">
                <c:v>42865</c:v>
              </c:pt>
              <c:pt idx="162">
                <c:v>42864</c:v>
              </c:pt>
              <c:pt idx="163">
                <c:v>42863</c:v>
              </c:pt>
              <c:pt idx="164">
                <c:v>42860</c:v>
              </c:pt>
              <c:pt idx="165">
                <c:v>42859</c:v>
              </c:pt>
              <c:pt idx="166">
                <c:v>42858</c:v>
              </c:pt>
              <c:pt idx="167">
                <c:v>42857</c:v>
              </c:pt>
              <c:pt idx="168">
                <c:v>42856</c:v>
              </c:pt>
              <c:pt idx="169">
                <c:v>42853</c:v>
              </c:pt>
              <c:pt idx="170">
                <c:v>42852</c:v>
              </c:pt>
              <c:pt idx="171">
                <c:v>42851</c:v>
              </c:pt>
              <c:pt idx="172">
                <c:v>42850</c:v>
              </c:pt>
              <c:pt idx="173">
                <c:v>42849</c:v>
              </c:pt>
              <c:pt idx="174">
                <c:v>42846</c:v>
              </c:pt>
              <c:pt idx="175">
                <c:v>42845</c:v>
              </c:pt>
              <c:pt idx="176">
                <c:v>42844</c:v>
              </c:pt>
              <c:pt idx="177">
                <c:v>42843</c:v>
              </c:pt>
              <c:pt idx="178">
                <c:v>42837</c:v>
              </c:pt>
              <c:pt idx="179">
                <c:v>42836</c:v>
              </c:pt>
              <c:pt idx="180">
                <c:v>42835</c:v>
              </c:pt>
              <c:pt idx="181">
                <c:v>42832</c:v>
              </c:pt>
              <c:pt idx="182">
                <c:v>42831</c:v>
              </c:pt>
              <c:pt idx="183">
                <c:v>42830</c:v>
              </c:pt>
              <c:pt idx="184">
                <c:v>42829</c:v>
              </c:pt>
              <c:pt idx="185">
                <c:v>42828</c:v>
              </c:pt>
              <c:pt idx="186">
                <c:v>42825</c:v>
              </c:pt>
              <c:pt idx="187">
                <c:v>42824</c:v>
              </c:pt>
              <c:pt idx="188">
                <c:v>42823</c:v>
              </c:pt>
              <c:pt idx="189">
                <c:v>42822</c:v>
              </c:pt>
              <c:pt idx="190">
                <c:v>42821</c:v>
              </c:pt>
              <c:pt idx="191">
                <c:v>42818</c:v>
              </c:pt>
              <c:pt idx="192">
                <c:v>42817</c:v>
              </c:pt>
              <c:pt idx="193">
                <c:v>42816</c:v>
              </c:pt>
              <c:pt idx="194">
                <c:v>42815</c:v>
              </c:pt>
              <c:pt idx="195">
                <c:v>42814</c:v>
              </c:pt>
              <c:pt idx="196">
                <c:v>42811</c:v>
              </c:pt>
              <c:pt idx="197">
                <c:v>42810</c:v>
              </c:pt>
              <c:pt idx="198">
                <c:v>42809</c:v>
              </c:pt>
              <c:pt idx="199">
                <c:v>42808</c:v>
              </c:pt>
              <c:pt idx="200">
                <c:v>42807</c:v>
              </c:pt>
              <c:pt idx="201">
                <c:v>42804</c:v>
              </c:pt>
              <c:pt idx="202">
                <c:v>42803</c:v>
              </c:pt>
              <c:pt idx="203">
                <c:v>42802</c:v>
              </c:pt>
              <c:pt idx="204">
                <c:v>42801</c:v>
              </c:pt>
              <c:pt idx="205">
                <c:v>42800</c:v>
              </c:pt>
              <c:pt idx="206">
                <c:v>42797</c:v>
              </c:pt>
              <c:pt idx="207">
                <c:v>42796</c:v>
              </c:pt>
              <c:pt idx="208">
                <c:v>42795</c:v>
              </c:pt>
              <c:pt idx="209">
                <c:v>42794</c:v>
              </c:pt>
              <c:pt idx="210">
                <c:v>42793</c:v>
              </c:pt>
              <c:pt idx="211">
                <c:v>42790</c:v>
              </c:pt>
              <c:pt idx="212">
                <c:v>42789</c:v>
              </c:pt>
              <c:pt idx="213">
                <c:v>42788</c:v>
              </c:pt>
              <c:pt idx="214">
                <c:v>42787</c:v>
              </c:pt>
              <c:pt idx="215">
                <c:v>42786</c:v>
              </c:pt>
              <c:pt idx="216">
                <c:v>42783</c:v>
              </c:pt>
              <c:pt idx="217">
                <c:v>42782</c:v>
              </c:pt>
              <c:pt idx="218">
                <c:v>42781</c:v>
              </c:pt>
              <c:pt idx="219">
                <c:v>42780</c:v>
              </c:pt>
              <c:pt idx="220">
                <c:v>42779</c:v>
              </c:pt>
              <c:pt idx="221">
                <c:v>42776</c:v>
              </c:pt>
              <c:pt idx="222">
                <c:v>42775</c:v>
              </c:pt>
              <c:pt idx="223">
                <c:v>42774</c:v>
              </c:pt>
              <c:pt idx="224">
                <c:v>42773</c:v>
              </c:pt>
              <c:pt idx="225">
                <c:v>42772</c:v>
              </c:pt>
              <c:pt idx="226">
                <c:v>42769</c:v>
              </c:pt>
              <c:pt idx="227">
                <c:v>42768</c:v>
              </c:pt>
              <c:pt idx="228">
                <c:v>42767</c:v>
              </c:pt>
              <c:pt idx="229">
                <c:v>42766</c:v>
              </c:pt>
              <c:pt idx="230">
                <c:v>42765</c:v>
              </c:pt>
              <c:pt idx="231">
                <c:v>42762</c:v>
              </c:pt>
              <c:pt idx="232">
                <c:v>42761</c:v>
              </c:pt>
              <c:pt idx="233">
                <c:v>42760</c:v>
              </c:pt>
              <c:pt idx="234">
                <c:v>42759</c:v>
              </c:pt>
              <c:pt idx="235">
                <c:v>42758</c:v>
              </c:pt>
              <c:pt idx="236">
                <c:v>42755</c:v>
              </c:pt>
              <c:pt idx="237">
                <c:v>42754</c:v>
              </c:pt>
              <c:pt idx="238">
                <c:v>42753</c:v>
              </c:pt>
              <c:pt idx="239">
                <c:v>42752</c:v>
              </c:pt>
            </c:numLit>
          </c:xVal>
          <c:yVal>
            <c:numLit>
              <c:formatCode>General</c:formatCode>
              <c:ptCount val="240"/>
              <c:pt idx="0">
                <c:v>1664538</c:v>
              </c:pt>
              <c:pt idx="1">
                <c:v>-10592133.1945659</c:v>
              </c:pt>
              <c:pt idx="2">
                <c:v>-5825077.6517012604</c:v>
              </c:pt>
              <c:pt idx="3">
                <c:v>9788128.9949965794</c:v>
              </c:pt>
              <c:pt idx="4">
                <c:v>-6870203.5343656205</c:v>
              </c:pt>
              <c:pt idx="5">
                <c:v>-6030077.4138648501</c:v>
              </c:pt>
              <c:pt idx="6">
                <c:v>13038768.0242343</c:v>
              </c:pt>
              <c:pt idx="7">
                <c:v>4831088.6110495804</c:v>
              </c:pt>
              <c:pt idx="8">
                <c:v>8378260.81624032</c:v>
              </c:pt>
              <c:pt idx="9">
                <c:v>-3600106.6367202601</c:v>
              </c:pt>
              <c:pt idx="10">
                <c:v>2199266.8446901399</c:v>
              </c:pt>
              <c:pt idx="11">
                <c:v>-4903922.2047301698</c:v>
              </c:pt>
              <c:pt idx="12">
                <c:v>-4906119.30372003</c:v>
              </c:pt>
              <c:pt idx="13">
                <c:v>9516192.3893601391</c:v>
              </c:pt>
              <c:pt idx="14">
                <c:v>-864051.12686989899</c:v>
              </c:pt>
              <c:pt idx="15">
                <c:v>9011869.8184900694</c:v>
              </c:pt>
              <c:pt idx="16">
                <c:v>-6626714.6083641499</c:v>
              </c:pt>
              <c:pt idx="17">
                <c:v>-7791645.7332365103</c:v>
              </c:pt>
              <c:pt idx="18">
                <c:v>8042728.1648806203</c:v>
              </c:pt>
              <c:pt idx="19">
                <c:v>-1082082.68520444</c:v>
              </c:pt>
              <c:pt idx="20">
                <c:v>-6176869.3143468201</c:v>
              </c:pt>
              <c:pt idx="21">
                <c:v>13352348.180356201</c:v>
              </c:pt>
              <c:pt idx="22">
                <c:v>1516498.44357704</c:v>
              </c:pt>
              <c:pt idx="23">
                <c:v>2534671.80498019</c:v>
              </c:pt>
              <c:pt idx="24">
                <c:v>-2230732.36144228</c:v>
              </c:pt>
              <c:pt idx="25">
                <c:v>1587689.2550002099</c:v>
              </c:pt>
              <c:pt idx="26">
                <c:v>-954542.42571190803</c:v>
              </c:pt>
              <c:pt idx="27">
                <c:v>2983618.1597498101</c:v>
              </c:pt>
              <c:pt idx="28">
                <c:v>4852824.3233122202</c:v>
              </c:pt>
              <c:pt idx="29">
                <c:v>2942901.8287218302</c:v>
              </c:pt>
              <c:pt idx="30">
                <c:v>1490400.23914875</c:v>
              </c:pt>
              <c:pt idx="31">
                <c:v>-2081172.03288447</c:v>
              </c:pt>
              <c:pt idx="32">
                <c:v>-3521995.3391327201</c:v>
              </c:pt>
              <c:pt idx="33">
                <c:v>-2022031.58151383</c:v>
              </c:pt>
              <c:pt idx="34">
                <c:v>-15800499.8712191</c:v>
              </c:pt>
              <c:pt idx="35">
                <c:v>-22881642.346941002</c:v>
              </c:pt>
              <c:pt idx="36">
                <c:v>-3507634.5521624601</c:v>
              </c:pt>
              <c:pt idx="37">
                <c:v>-2927940.2304863599</c:v>
              </c:pt>
              <c:pt idx="38">
                <c:v>-4617913.5160725303</c:v>
              </c:pt>
              <c:pt idx="39">
                <c:v>-5231074.5854859697</c:v>
              </c:pt>
              <c:pt idx="40">
                <c:v>-7326154.72211836</c:v>
              </c:pt>
              <c:pt idx="41">
                <c:v>9506185.6347638108</c:v>
              </c:pt>
              <c:pt idx="42">
                <c:v>11851983.803323399</c:v>
              </c:pt>
              <c:pt idx="43">
                <c:v>4481341.17038213</c:v>
              </c:pt>
              <c:pt idx="44">
                <c:v>9588648.4224252608</c:v>
              </c:pt>
              <c:pt idx="45">
                <c:v>-7344456.3233909998</c:v>
              </c:pt>
              <c:pt idx="46">
                <c:v>-1162436.4457300201</c:v>
              </c:pt>
              <c:pt idx="47">
                <c:v>190186.395745455</c:v>
              </c:pt>
              <c:pt idx="48">
                <c:v>2905327.1187497098</c:v>
              </c:pt>
              <c:pt idx="49">
                <c:v>3439880.0319985002</c:v>
              </c:pt>
              <c:pt idx="50">
                <c:v>3714053.4080016902</c:v>
              </c:pt>
              <c:pt idx="51">
                <c:v>3533466.3829971999</c:v>
              </c:pt>
              <c:pt idx="52">
                <c:v>-5274553.4762500599</c:v>
              </c:pt>
              <c:pt idx="53">
                <c:v>-5921047.1962496601</c:v>
              </c:pt>
              <c:pt idx="54">
                <c:v>-6137463.4457479604</c:v>
              </c:pt>
              <c:pt idx="55">
                <c:v>2793983.62200794</c:v>
              </c:pt>
              <c:pt idx="56">
                <c:v>7133138.4080021596</c:v>
              </c:pt>
              <c:pt idx="57">
                <c:v>1985739.9973857999</c:v>
              </c:pt>
              <c:pt idx="58">
                <c:v>-1655498.9298038001</c:v>
              </c:pt>
              <c:pt idx="59">
                <c:v>8843958.90179394</c:v>
              </c:pt>
              <c:pt idx="60">
                <c:v>8039897.7674302496</c:v>
              </c:pt>
              <c:pt idx="61">
                <c:v>-7784347.6696421998</c:v>
              </c:pt>
              <c:pt idx="62">
                <c:v>12063579.097572099</c:v>
              </c:pt>
              <c:pt idx="63">
                <c:v>3184504.61549978</c:v>
              </c:pt>
              <c:pt idx="64">
                <c:v>-4672607.1787802298</c:v>
              </c:pt>
              <c:pt idx="65">
                <c:v>5695572.0185319604</c:v>
              </c:pt>
              <c:pt idx="66">
                <c:v>9579398.0230843294</c:v>
              </c:pt>
              <c:pt idx="67">
                <c:v>-3063618.0901220399</c:v>
              </c:pt>
              <c:pt idx="68">
                <c:v>-2728048.0843322901</c:v>
              </c:pt>
              <c:pt idx="69">
                <c:v>-1032905.5135269</c:v>
              </c:pt>
              <c:pt idx="70">
                <c:v>472658.94105713902</c:v>
              </c:pt>
              <c:pt idx="71">
                <c:v>817725.98294513999</c:v>
              </c:pt>
              <c:pt idx="72">
                <c:v>38707.627809713602</c:v>
              </c:pt>
              <c:pt idx="73">
                <c:v>6149340.3012108896</c:v>
              </c:pt>
              <c:pt idx="74">
                <c:v>2200712.0506146601</c:v>
              </c:pt>
              <c:pt idx="75">
                <c:v>7281184.76819978</c:v>
              </c:pt>
              <c:pt idx="76">
                <c:v>7280080.0979996901</c:v>
              </c:pt>
              <c:pt idx="77">
                <c:v>8199891.66200017</c:v>
              </c:pt>
              <c:pt idx="78">
                <c:v>12649713.5259996</c:v>
              </c:pt>
              <c:pt idx="79">
                <c:v>-664910.94749959197</c:v>
              </c:pt>
              <c:pt idx="80">
                <c:v>-913075.26750032895</c:v>
              </c:pt>
              <c:pt idx="81">
                <c:v>-8210504.6204996901</c:v>
              </c:pt>
              <c:pt idx="82">
                <c:v>12871499.833295001</c:v>
              </c:pt>
              <c:pt idx="83">
                <c:v>3881176.0391599601</c:v>
              </c:pt>
              <c:pt idx="84">
                <c:v>10678528.17987</c:v>
              </c:pt>
              <c:pt idx="85">
                <c:v>2846559.0970150302</c:v>
              </c:pt>
              <c:pt idx="86">
                <c:v>-1532176.7278549101</c:v>
              </c:pt>
              <c:pt idx="87">
                <c:v>-5039964.0239999602</c:v>
              </c:pt>
              <c:pt idx="88">
                <c:v>-535394.07428985497</c:v>
              </c:pt>
              <c:pt idx="89">
                <c:v>4283651.6434044801</c:v>
              </c:pt>
              <c:pt idx="90">
                <c:v>1658925.2388402901</c:v>
              </c:pt>
              <c:pt idx="91">
                <c:v>-814193.49541972205</c:v>
              </c:pt>
              <c:pt idx="92">
                <c:v>216858.03456455699</c:v>
              </c:pt>
              <c:pt idx="93">
                <c:v>5250039.9538597399</c:v>
              </c:pt>
              <c:pt idx="94">
                <c:v>-3990494.9599296702</c:v>
              </c:pt>
              <c:pt idx="95">
                <c:v>-1696196.7320838301</c:v>
              </c:pt>
              <c:pt idx="96">
                <c:v>1276296.1439715701</c:v>
              </c:pt>
              <c:pt idx="97">
                <c:v>4541470.9755354002</c:v>
              </c:pt>
              <c:pt idx="98">
                <c:v>9638308.6504508406</c:v>
              </c:pt>
              <c:pt idx="99">
                <c:v>-14440751.7240561</c:v>
              </c:pt>
              <c:pt idx="100">
                <c:v>-2151870.0875765202</c:v>
              </c:pt>
              <c:pt idx="101">
                <c:v>-9683769.7289582193</c:v>
              </c:pt>
              <c:pt idx="102">
                <c:v>-3806282.1524792402</c:v>
              </c:pt>
              <c:pt idx="103">
                <c:v>526892.72546520096</c:v>
              </c:pt>
              <c:pt idx="104">
                <c:v>-2148855.55545128</c:v>
              </c:pt>
              <c:pt idx="105">
                <c:v>-4319477.5645207502</c:v>
              </c:pt>
              <c:pt idx="106">
                <c:v>3350837.1066051801</c:v>
              </c:pt>
              <c:pt idx="107">
                <c:v>7314287.8280280596</c:v>
              </c:pt>
              <c:pt idx="108">
                <c:v>5271960.1575064901</c:v>
              </c:pt>
              <c:pt idx="109">
                <c:v>-3856260.3964925399</c:v>
              </c:pt>
              <c:pt idx="110">
                <c:v>439513.11879065301</c:v>
              </c:pt>
              <c:pt idx="111">
                <c:v>4583843.7227057498</c:v>
              </c:pt>
              <c:pt idx="112">
                <c:v>2644637.8560002898</c:v>
              </c:pt>
              <c:pt idx="113">
                <c:v>1420463.7943281899</c:v>
              </c:pt>
              <c:pt idx="114">
                <c:v>-3477716.1623879098</c:v>
              </c:pt>
              <c:pt idx="115">
                <c:v>-3999320.3252242501</c:v>
              </c:pt>
              <c:pt idx="116">
                <c:v>6850873.2851639502</c:v>
              </c:pt>
              <c:pt idx="117">
                <c:v>2158060.5712847402</c:v>
              </c:pt>
              <c:pt idx="118">
                <c:v>5357285.3949990598</c:v>
              </c:pt>
              <c:pt idx="119">
                <c:v>223144.11338815899</c:v>
              </c:pt>
              <c:pt idx="120">
                <c:v>-3726598.48283346</c:v>
              </c:pt>
              <c:pt idx="121">
                <c:v>3769908.3569457298</c:v>
              </c:pt>
              <c:pt idx="122">
                <c:v>3449113.1213878798</c:v>
              </c:pt>
              <c:pt idx="123">
                <c:v>658045.68394010398</c:v>
              </c:pt>
              <c:pt idx="124">
                <c:v>-421811.24827599199</c:v>
              </c:pt>
              <c:pt idx="125">
                <c:v>-1544882.01899996</c:v>
              </c:pt>
              <c:pt idx="126">
                <c:v>11307519.5998358</c:v>
              </c:pt>
              <c:pt idx="127">
                <c:v>8901939.5420002006</c:v>
              </c:pt>
              <c:pt idx="128">
                <c:v>23262611.933999602</c:v>
              </c:pt>
              <c:pt idx="129">
                <c:v>263663.17886180698</c:v>
              </c:pt>
              <c:pt idx="130">
                <c:v>15363015.322731599</c:v>
              </c:pt>
              <c:pt idx="131">
                <c:v>4662038.0383188901</c:v>
              </c:pt>
              <c:pt idx="132">
                <c:v>-3615491.6447498901</c:v>
              </c:pt>
              <c:pt idx="133">
                <c:v>10361746.757869599</c:v>
              </c:pt>
              <c:pt idx="134">
                <c:v>2885047.6567166699</c:v>
              </c:pt>
              <c:pt idx="135">
                <c:v>678201.065517599</c:v>
              </c:pt>
              <c:pt idx="136">
                <c:v>-8457272.6993076093</c:v>
              </c:pt>
              <c:pt idx="137">
                <c:v>2622362.9378517</c:v>
              </c:pt>
              <c:pt idx="138">
                <c:v>13500897.772778001</c:v>
              </c:pt>
              <c:pt idx="139">
                <c:v>749853.67464163795</c:v>
              </c:pt>
              <c:pt idx="140">
                <c:v>3901847.5847162502</c:v>
              </c:pt>
              <c:pt idx="141">
                <c:v>6278488.1821101299</c:v>
              </c:pt>
              <c:pt idx="142">
                <c:v>45453432.472485997</c:v>
              </c:pt>
              <c:pt idx="143">
                <c:v>-11108736.8008483</c:v>
              </c:pt>
              <c:pt idx="144">
                <c:v>14211386.8636162</c:v>
              </c:pt>
              <c:pt idx="145">
                <c:v>-9315874.4244360309</c:v>
              </c:pt>
              <c:pt idx="146">
                <c:v>136333.73037106899</c:v>
              </c:pt>
              <c:pt idx="147">
                <c:v>-4673887.6212773798</c:v>
              </c:pt>
              <c:pt idx="148">
                <c:v>14129048.9181756</c:v>
              </c:pt>
              <c:pt idx="149">
                <c:v>-2072506.35204933</c:v>
              </c:pt>
              <c:pt idx="150">
                <c:v>1892276.60455894</c:v>
              </c:pt>
              <c:pt idx="151">
                <c:v>-2945921.4913697499</c:v>
              </c:pt>
              <c:pt idx="152">
                <c:v>2496839.2591029298</c:v>
              </c:pt>
              <c:pt idx="153">
                <c:v>-2925951.73487692</c:v>
              </c:pt>
              <c:pt idx="154">
                <c:v>7609105.3381238403</c:v>
              </c:pt>
              <c:pt idx="155">
                <c:v>7850607.2036592104</c:v>
              </c:pt>
              <c:pt idx="156">
                <c:v>7880174.0820000404</c:v>
              </c:pt>
              <c:pt idx="157">
                <c:v>-20233032.088400301</c:v>
              </c:pt>
              <c:pt idx="158">
                <c:v>-7933578.4241989199</c:v>
              </c:pt>
              <c:pt idx="159">
                <c:v>-4303305.3195029497</c:v>
              </c:pt>
              <c:pt idx="160">
                <c:v>-5637427.0528771104</c:v>
              </c:pt>
              <c:pt idx="161">
                <c:v>451000.95772013598</c:v>
              </c:pt>
              <c:pt idx="162">
                <c:v>-5885403.9934750097</c:v>
              </c:pt>
              <c:pt idx="163">
                <c:v>5279657.7023089202</c:v>
              </c:pt>
              <c:pt idx="164">
                <c:v>13791592.6093261</c:v>
              </c:pt>
              <c:pt idx="165">
                <c:v>2974893.8325769198</c:v>
              </c:pt>
              <c:pt idx="166">
                <c:v>12606277.304008801</c:v>
              </c:pt>
              <c:pt idx="167">
                <c:v>-48267.264979920597</c:v>
              </c:pt>
              <c:pt idx="168">
                <c:v>-1002511.52498516</c:v>
              </c:pt>
              <c:pt idx="169">
                <c:v>1483295.89673821</c:v>
              </c:pt>
              <c:pt idx="170">
                <c:v>13043512.629482901</c:v>
              </c:pt>
              <c:pt idx="171">
                <c:v>1361267.1703361</c:v>
              </c:pt>
              <c:pt idx="172">
                <c:v>13665932.499178899</c:v>
              </c:pt>
              <c:pt idx="173">
                <c:v>10652002.3338692</c:v>
              </c:pt>
              <c:pt idx="174">
                <c:v>4562969.8733719699</c:v>
              </c:pt>
              <c:pt idx="175">
                <c:v>-1836270.85476493</c:v>
              </c:pt>
              <c:pt idx="176">
                <c:v>-2220660.1839422002</c:v>
              </c:pt>
              <c:pt idx="177">
                <c:v>8140933.9921691101</c:v>
              </c:pt>
              <c:pt idx="178">
                <c:v>12211086.7257769</c:v>
              </c:pt>
              <c:pt idx="179">
                <c:v>-6370238.5313819097</c:v>
              </c:pt>
              <c:pt idx="180">
                <c:v>1374719.35983499</c:v>
              </c:pt>
              <c:pt idx="181">
                <c:v>-48768.140763931297</c:v>
              </c:pt>
              <c:pt idx="182">
                <c:v>2237486.3996280702</c:v>
              </c:pt>
              <c:pt idx="183">
                <c:v>886.92604889041104</c:v>
              </c:pt>
              <c:pt idx="184">
                <c:v>-7069189.3565168902</c:v>
              </c:pt>
              <c:pt idx="185">
                <c:v>3818279.42743681</c:v>
              </c:pt>
              <c:pt idx="186">
                <c:v>-2849958.3915539999</c:v>
              </c:pt>
              <c:pt idx="187">
                <c:v>-6264716.0250539202</c:v>
              </c:pt>
              <c:pt idx="188">
                <c:v>-10196007.654052</c:v>
              </c:pt>
              <c:pt idx="189">
                <c:v>2508991.30879401</c:v>
              </c:pt>
              <c:pt idx="190">
                <c:v>2708637.55148901</c:v>
              </c:pt>
              <c:pt idx="191">
                <c:v>8315501.4699089304</c:v>
              </c:pt>
              <c:pt idx="192">
                <c:v>10948984.147538001</c:v>
              </c:pt>
              <c:pt idx="193">
                <c:v>-6210335.9857050497</c:v>
              </c:pt>
              <c:pt idx="194">
                <c:v>4145115.8824189799</c:v>
              </c:pt>
              <c:pt idx="195">
                <c:v>-7695563.9327878598</c:v>
              </c:pt>
              <c:pt idx="196">
                <c:v>6624521.6673069503</c:v>
              </c:pt>
              <c:pt idx="197">
                <c:v>1900303.37527899</c:v>
              </c:pt>
              <c:pt idx="198">
                <c:v>8364759.4820940401</c:v>
              </c:pt>
              <c:pt idx="199">
                <c:v>10626560.82</c:v>
              </c:pt>
              <c:pt idx="200">
                <c:v>-8274892.9794999901</c:v>
              </c:pt>
              <c:pt idx="201">
                <c:v>7359077.5989998896</c:v>
              </c:pt>
              <c:pt idx="202">
                <c:v>3383634.2020002301</c:v>
              </c:pt>
              <c:pt idx="203">
                <c:v>-10723386.6685003</c:v>
              </c:pt>
              <c:pt idx="204">
                <c:v>-229913.65499988999</c:v>
              </c:pt>
              <c:pt idx="205">
                <c:v>3477393.3904999099</c:v>
              </c:pt>
              <c:pt idx="206">
                <c:v>1955606.8865000701</c:v>
              </c:pt>
              <c:pt idx="207">
                <c:v>-684139.31730804301</c:v>
              </c:pt>
              <c:pt idx="208">
                <c:v>2952861.2475079801</c:v>
              </c:pt>
              <c:pt idx="209">
                <c:v>4765765.1690771095</c:v>
              </c:pt>
              <c:pt idx="210">
                <c:v>-1213569.8874549801</c:v>
              </c:pt>
              <c:pt idx="211">
                <c:v>2409285.0082209199</c:v>
              </c:pt>
              <c:pt idx="212">
                <c:v>1434002.59584506</c:v>
              </c:pt>
              <c:pt idx="213">
                <c:v>6839067.56093184</c:v>
              </c:pt>
              <c:pt idx="214">
                <c:v>4640129.1856141798</c:v>
              </c:pt>
              <c:pt idx="215">
                <c:v>3675436.21444418</c:v>
              </c:pt>
              <c:pt idx="216">
                <c:v>5101539.1763317697</c:v>
              </c:pt>
              <c:pt idx="217">
                <c:v>-1311591.8789019601</c:v>
              </c:pt>
              <c:pt idx="218">
                <c:v>7391516.8780759601</c:v>
              </c:pt>
              <c:pt idx="219">
                <c:v>8410193.3248269297</c:v>
              </c:pt>
              <c:pt idx="220">
                <c:v>2667812.7102981401</c:v>
              </c:pt>
              <c:pt idx="221">
                <c:v>-3283007.6630690601</c:v>
              </c:pt>
              <c:pt idx="222">
                <c:v>3986227.74939512</c:v>
              </c:pt>
              <c:pt idx="223">
                <c:v>7861734.4430328198</c:v>
              </c:pt>
              <c:pt idx="224">
                <c:v>-9627097.1279770397</c:v>
              </c:pt>
              <c:pt idx="225">
                <c:v>-11116607.212045901</c:v>
              </c:pt>
              <c:pt idx="226">
                <c:v>-17005842.343541</c:v>
              </c:pt>
              <c:pt idx="227">
                <c:v>4922296.0332659502</c:v>
              </c:pt>
              <c:pt idx="228">
                <c:v>-379182.29837402498</c:v>
              </c:pt>
              <c:pt idx="229">
                <c:v>1143592.3374320399</c:v>
              </c:pt>
              <c:pt idx="230">
                <c:v>-8357426.9614120396</c:v>
              </c:pt>
              <c:pt idx="231">
                <c:v>-3623830.4353309199</c:v>
              </c:pt>
              <c:pt idx="232">
                <c:v>-4700741.5432900097</c:v>
              </c:pt>
              <c:pt idx="233">
                <c:v>-1132863.5575030299</c:v>
              </c:pt>
              <c:pt idx="234">
                <c:v>19078571.550384901</c:v>
              </c:pt>
              <c:pt idx="235">
                <c:v>737227.41232908599</c:v>
              </c:pt>
              <c:pt idx="236">
                <c:v>2884782.8932030001</c:v>
              </c:pt>
              <c:pt idx="237">
                <c:v>-1481303.88723899</c:v>
              </c:pt>
              <c:pt idx="238">
                <c:v>3220632.6096480102</c:v>
              </c:pt>
              <c:pt idx="239">
                <c:v>6536441.3036369998</c:v>
              </c:pt>
            </c:numLit>
          </c:yVal>
          <c:smooth val="0"/>
          <c:extLst>
            <c:ext xmlns:c16="http://schemas.microsoft.com/office/drawing/2014/chart" uri="{C3380CC4-5D6E-409C-BE32-E72D297353CC}">
              <c16:uniqueId val="{00000002-350C-4E05-9129-8B451BAF95F8}"/>
            </c:ext>
          </c:extLst>
        </c:ser>
        <c:ser>
          <c:idx val="3"/>
          <c:order val="3"/>
          <c:tx>
            <c:v>Gain/Loss - hypothetical</c:v>
          </c:tx>
          <c:spPr>
            <a:ln w="28575">
              <a:noFill/>
            </a:ln>
          </c:spPr>
          <c:marker>
            <c:symbol val="x"/>
            <c:size val="5"/>
            <c:spPr>
              <a:noFill/>
              <a:ln>
                <a:solidFill>
                  <a:srgbClr val="FF0000"/>
                </a:solidFill>
              </a:ln>
            </c:spPr>
          </c:marker>
          <c:dPt>
            <c:idx val="104"/>
            <c:bubble3D val="0"/>
            <c:spPr>
              <a:ln w="28575">
                <a:solidFill>
                  <a:sysClr val="windowText" lastClr="000000">
                    <a:lumMod val="95000"/>
                    <a:lumOff val="5000"/>
                  </a:sysClr>
                </a:solidFill>
              </a:ln>
            </c:spPr>
            <c:extLst>
              <c:ext xmlns:c16="http://schemas.microsoft.com/office/drawing/2014/chart" uri="{C3380CC4-5D6E-409C-BE32-E72D297353CC}">
                <c16:uniqueId val="{00000004-350C-4E05-9129-8B451BAF95F8}"/>
              </c:ext>
            </c:extLst>
          </c:dPt>
          <c:xVal>
            <c:numLit>
              <c:formatCode>General</c:formatCode>
              <c:ptCount val="240"/>
              <c:pt idx="0">
                <c:v>43098</c:v>
              </c:pt>
              <c:pt idx="1">
                <c:v>43097</c:v>
              </c:pt>
              <c:pt idx="2">
                <c:v>43096</c:v>
              </c:pt>
              <c:pt idx="3">
                <c:v>43091</c:v>
              </c:pt>
              <c:pt idx="4">
                <c:v>43090</c:v>
              </c:pt>
              <c:pt idx="5">
                <c:v>43089</c:v>
              </c:pt>
              <c:pt idx="6">
                <c:v>43088</c:v>
              </c:pt>
              <c:pt idx="7">
                <c:v>43087</c:v>
              </c:pt>
              <c:pt idx="8">
                <c:v>43084</c:v>
              </c:pt>
              <c:pt idx="9">
                <c:v>43083</c:v>
              </c:pt>
              <c:pt idx="10">
                <c:v>43082</c:v>
              </c:pt>
              <c:pt idx="11">
                <c:v>43081</c:v>
              </c:pt>
              <c:pt idx="12">
                <c:v>43080</c:v>
              </c:pt>
              <c:pt idx="13">
                <c:v>43077</c:v>
              </c:pt>
              <c:pt idx="14">
                <c:v>43076</c:v>
              </c:pt>
              <c:pt idx="15">
                <c:v>43075</c:v>
              </c:pt>
              <c:pt idx="16">
                <c:v>43074</c:v>
              </c:pt>
              <c:pt idx="17">
                <c:v>43073</c:v>
              </c:pt>
              <c:pt idx="18">
                <c:v>43070</c:v>
              </c:pt>
              <c:pt idx="19">
                <c:v>43069</c:v>
              </c:pt>
              <c:pt idx="20">
                <c:v>43068</c:v>
              </c:pt>
              <c:pt idx="21">
                <c:v>43067</c:v>
              </c:pt>
              <c:pt idx="22">
                <c:v>43066</c:v>
              </c:pt>
              <c:pt idx="23">
                <c:v>43063</c:v>
              </c:pt>
              <c:pt idx="24">
                <c:v>43062</c:v>
              </c:pt>
              <c:pt idx="25">
                <c:v>43061</c:v>
              </c:pt>
              <c:pt idx="26">
                <c:v>43060</c:v>
              </c:pt>
              <c:pt idx="27">
                <c:v>43059</c:v>
              </c:pt>
              <c:pt idx="28">
                <c:v>43056</c:v>
              </c:pt>
              <c:pt idx="29">
                <c:v>43055</c:v>
              </c:pt>
              <c:pt idx="30">
                <c:v>43054</c:v>
              </c:pt>
              <c:pt idx="31">
                <c:v>43053</c:v>
              </c:pt>
              <c:pt idx="32">
                <c:v>43052</c:v>
              </c:pt>
              <c:pt idx="33">
                <c:v>43049</c:v>
              </c:pt>
              <c:pt idx="34">
                <c:v>43048</c:v>
              </c:pt>
              <c:pt idx="35">
                <c:v>43047</c:v>
              </c:pt>
              <c:pt idx="36">
                <c:v>43046</c:v>
              </c:pt>
              <c:pt idx="37">
                <c:v>43045</c:v>
              </c:pt>
              <c:pt idx="38">
                <c:v>43042</c:v>
              </c:pt>
              <c:pt idx="39">
                <c:v>43041</c:v>
              </c:pt>
              <c:pt idx="40">
                <c:v>43040</c:v>
              </c:pt>
              <c:pt idx="41">
                <c:v>43039</c:v>
              </c:pt>
              <c:pt idx="42">
                <c:v>43038</c:v>
              </c:pt>
              <c:pt idx="43">
                <c:v>43035</c:v>
              </c:pt>
              <c:pt idx="44">
                <c:v>43034</c:v>
              </c:pt>
              <c:pt idx="45">
                <c:v>43033</c:v>
              </c:pt>
              <c:pt idx="46">
                <c:v>43032</c:v>
              </c:pt>
              <c:pt idx="47">
                <c:v>43031</c:v>
              </c:pt>
              <c:pt idx="48">
                <c:v>43028</c:v>
              </c:pt>
              <c:pt idx="49">
                <c:v>43027</c:v>
              </c:pt>
              <c:pt idx="50">
                <c:v>43026</c:v>
              </c:pt>
              <c:pt idx="51">
                <c:v>43025</c:v>
              </c:pt>
              <c:pt idx="52">
                <c:v>43024</c:v>
              </c:pt>
              <c:pt idx="53">
                <c:v>43021</c:v>
              </c:pt>
              <c:pt idx="54">
                <c:v>43020</c:v>
              </c:pt>
              <c:pt idx="55">
                <c:v>43019</c:v>
              </c:pt>
              <c:pt idx="56">
                <c:v>43018</c:v>
              </c:pt>
              <c:pt idx="57">
                <c:v>43017</c:v>
              </c:pt>
              <c:pt idx="58">
                <c:v>43014</c:v>
              </c:pt>
              <c:pt idx="59">
                <c:v>43013</c:v>
              </c:pt>
              <c:pt idx="60">
                <c:v>43012</c:v>
              </c:pt>
              <c:pt idx="61">
                <c:v>43011</c:v>
              </c:pt>
              <c:pt idx="62">
                <c:v>43010</c:v>
              </c:pt>
              <c:pt idx="63">
                <c:v>43007</c:v>
              </c:pt>
              <c:pt idx="64">
                <c:v>43006</c:v>
              </c:pt>
              <c:pt idx="65">
                <c:v>43005</c:v>
              </c:pt>
              <c:pt idx="66">
                <c:v>43004</c:v>
              </c:pt>
              <c:pt idx="67">
                <c:v>43003</c:v>
              </c:pt>
              <c:pt idx="68">
                <c:v>43000</c:v>
              </c:pt>
              <c:pt idx="69">
                <c:v>42999</c:v>
              </c:pt>
              <c:pt idx="70">
                <c:v>42998</c:v>
              </c:pt>
              <c:pt idx="71">
                <c:v>42997</c:v>
              </c:pt>
              <c:pt idx="72">
                <c:v>42996</c:v>
              </c:pt>
              <c:pt idx="73">
                <c:v>42993</c:v>
              </c:pt>
              <c:pt idx="74">
                <c:v>42992</c:v>
              </c:pt>
              <c:pt idx="75">
                <c:v>42991</c:v>
              </c:pt>
              <c:pt idx="76">
                <c:v>42990</c:v>
              </c:pt>
              <c:pt idx="77">
                <c:v>42989</c:v>
              </c:pt>
              <c:pt idx="78">
                <c:v>42986</c:v>
              </c:pt>
              <c:pt idx="79">
                <c:v>42985</c:v>
              </c:pt>
              <c:pt idx="80">
                <c:v>42984</c:v>
              </c:pt>
              <c:pt idx="81">
                <c:v>42983</c:v>
              </c:pt>
              <c:pt idx="82">
                <c:v>42982</c:v>
              </c:pt>
              <c:pt idx="83">
                <c:v>42979</c:v>
              </c:pt>
              <c:pt idx="84">
                <c:v>42978</c:v>
              </c:pt>
              <c:pt idx="85">
                <c:v>42977</c:v>
              </c:pt>
              <c:pt idx="86">
                <c:v>42976</c:v>
              </c:pt>
              <c:pt idx="87">
                <c:v>42975</c:v>
              </c:pt>
              <c:pt idx="88">
                <c:v>42972</c:v>
              </c:pt>
              <c:pt idx="89">
                <c:v>42971</c:v>
              </c:pt>
              <c:pt idx="90">
                <c:v>42970</c:v>
              </c:pt>
              <c:pt idx="91">
                <c:v>42969</c:v>
              </c:pt>
              <c:pt idx="92">
                <c:v>42968</c:v>
              </c:pt>
              <c:pt idx="93">
                <c:v>42965</c:v>
              </c:pt>
              <c:pt idx="94">
                <c:v>42964</c:v>
              </c:pt>
              <c:pt idx="95">
                <c:v>42963</c:v>
              </c:pt>
              <c:pt idx="96">
                <c:v>42962</c:v>
              </c:pt>
              <c:pt idx="97">
                <c:v>42961</c:v>
              </c:pt>
              <c:pt idx="98">
                <c:v>42958</c:v>
              </c:pt>
              <c:pt idx="99">
                <c:v>42957</c:v>
              </c:pt>
              <c:pt idx="100">
                <c:v>42956</c:v>
              </c:pt>
              <c:pt idx="101">
                <c:v>42955</c:v>
              </c:pt>
              <c:pt idx="102">
                <c:v>42954</c:v>
              </c:pt>
              <c:pt idx="103">
                <c:v>42951</c:v>
              </c:pt>
              <c:pt idx="104">
                <c:v>42950</c:v>
              </c:pt>
              <c:pt idx="105">
                <c:v>42949</c:v>
              </c:pt>
              <c:pt idx="106">
                <c:v>42948</c:v>
              </c:pt>
              <c:pt idx="107">
                <c:v>42947</c:v>
              </c:pt>
              <c:pt idx="108">
                <c:v>42944</c:v>
              </c:pt>
              <c:pt idx="109">
                <c:v>42943</c:v>
              </c:pt>
              <c:pt idx="110">
                <c:v>42942</c:v>
              </c:pt>
              <c:pt idx="111">
                <c:v>42941</c:v>
              </c:pt>
              <c:pt idx="112">
                <c:v>42940</c:v>
              </c:pt>
              <c:pt idx="113">
                <c:v>42937</c:v>
              </c:pt>
              <c:pt idx="114">
                <c:v>42936</c:v>
              </c:pt>
              <c:pt idx="115">
                <c:v>42935</c:v>
              </c:pt>
              <c:pt idx="116">
                <c:v>42934</c:v>
              </c:pt>
              <c:pt idx="117">
                <c:v>42933</c:v>
              </c:pt>
              <c:pt idx="118">
                <c:v>42930</c:v>
              </c:pt>
              <c:pt idx="119">
                <c:v>42929</c:v>
              </c:pt>
              <c:pt idx="120">
                <c:v>42928</c:v>
              </c:pt>
              <c:pt idx="121">
                <c:v>42927</c:v>
              </c:pt>
              <c:pt idx="122">
                <c:v>42926</c:v>
              </c:pt>
              <c:pt idx="123">
                <c:v>42923</c:v>
              </c:pt>
              <c:pt idx="124">
                <c:v>42922</c:v>
              </c:pt>
              <c:pt idx="125">
                <c:v>42921</c:v>
              </c:pt>
              <c:pt idx="126">
                <c:v>42920</c:v>
              </c:pt>
              <c:pt idx="127">
                <c:v>42919</c:v>
              </c:pt>
              <c:pt idx="128">
                <c:v>42916</c:v>
              </c:pt>
              <c:pt idx="129">
                <c:v>42915</c:v>
              </c:pt>
              <c:pt idx="130">
                <c:v>42914</c:v>
              </c:pt>
              <c:pt idx="131">
                <c:v>42913</c:v>
              </c:pt>
              <c:pt idx="132">
                <c:v>42912</c:v>
              </c:pt>
              <c:pt idx="133">
                <c:v>42909</c:v>
              </c:pt>
              <c:pt idx="134">
                <c:v>42908</c:v>
              </c:pt>
              <c:pt idx="135">
                <c:v>42907</c:v>
              </c:pt>
              <c:pt idx="136">
                <c:v>42906</c:v>
              </c:pt>
              <c:pt idx="137">
                <c:v>42905</c:v>
              </c:pt>
              <c:pt idx="138">
                <c:v>42902</c:v>
              </c:pt>
              <c:pt idx="139">
                <c:v>42901</c:v>
              </c:pt>
              <c:pt idx="140">
                <c:v>42900</c:v>
              </c:pt>
              <c:pt idx="141">
                <c:v>42899</c:v>
              </c:pt>
              <c:pt idx="142">
                <c:v>42898</c:v>
              </c:pt>
              <c:pt idx="143">
                <c:v>42895</c:v>
              </c:pt>
              <c:pt idx="144">
                <c:v>42894</c:v>
              </c:pt>
              <c:pt idx="145">
                <c:v>42893</c:v>
              </c:pt>
              <c:pt idx="146">
                <c:v>42892</c:v>
              </c:pt>
              <c:pt idx="147">
                <c:v>42888</c:v>
              </c:pt>
              <c:pt idx="148">
                <c:v>42887</c:v>
              </c:pt>
              <c:pt idx="149">
                <c:v>42886</c:v>
              </c:pt>
              <c:pt idx="150">
                <c:v>42885</c:v>
              </c:pt>
              <c:pt idx="151">
                <c:v>42884</c:v>
              </c:pt>
              <c:pt idx="152">
                <c:v>42879</c:v>
              </c:pt>
              <c:pt idx="153">
                <c:v>42878</c:v>
              </c:pt>
              <c:pt idx="154">
                <c:v>42877</c:v>
              </c:pt>
              <c:pt idx="155">
                <c:v>42874</c:v>
              </c:pt>
              <c:pt idx="156">
                <c:v>42873</c:v>
              </c:pt>
              <c:pt idx="157">
                <c:v>42872</c:v>
              </c:pt>
              <c:pt idx="158">
                <c:v>42871</c:v>
              </c:pt>
              <c:pt idx="159">
                <c:v>42870</c:v>
              </c:pt>
              <c:pt idx="160">
                <c:v>42866</c:v>
              </c:pt>
              <c:pt idx="161">
                <c:v>42865</c:v>
              </c:pt>
              <c:pt idx="162">
                <c:v>42864</c:v>
              </c:pt>
              <c:pt idx="163">
                <c:v>42863</c:v>
              </c:pt>
              <c:pt idx="164">
                <c:v>42860</c:v>
              </c:pt>
              <c:pt idx="165">
                <c:v>42859</c:v>
              </c:pt>
              <c:pt idx="166">
                <c:v>42858</c:v>
              </c:pt>
              <c:pt idx="167">
                <c:v>42857</c:v>
              </c:pt>
              <c:pt idx="168">
                <c:v>42856</c:v>
              </c:pt>
              <c:pt idx="169">
                <c:v>42853</c:v>
              </c:pt>
              <c:pt idx="170">
                <c:v>42852</c:v>
              </c:pt>
              <c:pt idx="171">
                <c:v>42851</c:v>
              </c:pt>
              <c:pt idx="172">
                <c:v>42850</c:v>
              </c:pt>
              <c:pt idx="173">
                <c:v>42849</c:v>
              </c:pt>
              <c:pt idx="174">
                <c:v>42846</c:v>
              </c:pt>
              <c:pt idx="175">
                <c:v>42845</c:v>
              </c:pt>
              <c:pt idx="176">
                <c:v>42844</c:v>
              </c:pt>
              <c:pt idx="177">
                <c:v>42843</c:v>
              </c:pt>
              <c:pt idx="178">
                <c:v>42837</c:v>
              </c:pt>
              <c:pt idx="179">
                <c:v>42836</c:v>
              </c:pt>
              <c:pt idx="180">
                <c:v>42835</c:v>
              </c:pt>
              <c:pt idx="181">
                <c:v>42832</c:v>
              </c:pt>
              <c:pt idx="182">
                <c:v>42831</c:v>
              </c:pt>
              <c:pt idx="183">
                <c:v>42830</c:v>
              </c:pt>
              <c:pt idx="184">
                <c:v>42829</c:v>
              </c:pt>
              <c:pt idx="185">
                <c:v>42828</c:v>
              </c:pt>
              <c:pt idx="186">
                <c:v>42825</c:v>
              </c:pt>
              <c:pt idx="187">
                <c:v>42824</c:v>
              </c:pt>
              <c:pt idx="188">
                <c:v>42823</c:v>
              </c:pt>
              <c:pt idx="189">
                <c:v>42822</c:v>
              </c:pt>
              <c:pt idx="190">
                <c:v>42821</c:v>
              </c:pt>
              <c:pt idx="191">
                <c:v>42818</c:v>
              </c:pt>
              <c:pt idx="192">
                <c:v>42817</c:v>
              </c:pt>
              <c:pt idx="193">
                <c:v>42816</c:v>
              </c:pt>
              <c:pt idx="194">
                <c:v>42815</c:v>
              </c:pt>
              <c:pt idx="195">
                <c:v>42814</c:v>
              </c:pt>
              <c:pt idx="196">
                <c:v>42811</c:v>
              </c:pt>
              <c:pt idx="197">
                <c:v>42810</c:v>
              </c:pt>
              <c:pt idx="198">
                <c:v>42809</c:v>
              </c:pt>
              <c:pt idx="199">
                <c:v>42808</c:v>
              </c:pt>
              <c:pt idx="200">
                <c:v>42807</c:v>
              </c:pt>
              <c:pt idx="201">
                <c:v>42804</c:v>
              </c:pt>
              <c:pt idx="202">
                <c:v>42803</c:v>
              </c:pt>
              <c:pt idx="203">
                <c:v>42802</c:v>
              </c:pt>
              <c:pt idx="204">
                <c:v>42801</c:v>
              </c:pt>
              <c:pt idx="205">
                <c:v>42800</c:v>
              </c:pt>
              <c:pt idx="206">
                <c:v>42797</c:v>
              </c:pt>
              <c:pt idx="207">
                <c:v>42796</c:v>
              </c:pt>
              <c:pt idx="208">
                <c:v>42795</c:v>
              </c:pt>
              <c:pt idx="209">
                <c:v>42794</c:v>
              </c:pt>
              <c:pt idx="210">
                <c:v>42793</c:v>
              </c:pt>
              <c:pt idx="211">
                <c:v>42790</c:v>
              </c:pt>
              <c:pt idx="212">
                <c:v>42789</c:v>
              </c:pt>
              <c:pt idx="213">
                <c:v>42788</c:v>
              </c:pt>
              <c:pt idx="214">
                <c:v>42787</c:v>
              </c:pt>
              <c:pt idx="215">
                <c:v>42786</c:v>
              </c:pt>
              <c:pt idx="216">
                <c:v>42783</c:v>
              </c:pt>
              <c:pt idx="217">
                <c:v>42782</c:v>
              </c:pt>
              <c:pt idx="218">
                <c:v>42781</c:v>
              </c:pt>
              <c:pt idx="219">
                <c:v>42780</c:v>
              </c:pt>
              <c:pt idx="220">
                <c:v>42779</c:v>
              </c:pt>
              <c:pt idx="221">
                <c:v>42776</c:v>
              </c:pt>
              <c:pt idx="222">
                <c:v>42775</c:v>
              </c:pt>
              <c:pt idx="223">
                <c:v>42774</c:v>
              </c:pt>
              <c:pt idx="224">
                <c:v>42773</c:v>
              </c:pt>
              <c:pt idx="225">
                <c:v>42772</c:v>
              </c:pt>
              <c:pt idx="226">
                <c:v>42769</c:v>
              </c:pt>
              <c:pt idx="227">
                <c:v>42768</c:v>
              </c:pt>
              <c:pt idx="228">
                <c:v>42767</c:v>
              </c:pt>
              <c:pt idx="229">
                <c:v>42766</c:v>
              </c:pt>
              <c:pt idx="230">
                <c:v>42765</c:v>
              </c:pt>
              <c:pt idx="231">
                <c:v>42762</c:v>
              </c:pt>
              <c:pt idx="232">
                <c:v>42761</c:v>
              </c:pt>
              <c:pt idx="233">
                <c:v>42760</c:v>
              </c:pt>
              <c:pt idx="234">
                <c:v>42759</c:v>
              </c:pt>
              <c:pt idx="235">
                <c:v>42758</c:v>
              </c:pt>
              <c:pt idx="236">
                <c:v>42755</c:v>
              </c:pt>
              <c:pt idx="237">
                <c:v>42754</c:v>
              </c:pt>
              <c:pt idx="238">
                <c:v>42753</c:v>
              </c:pt>
              <c:pt idx="239">
                <c:v>42752</c:v>
              </c:pt>
            </c:numLit>
          </c:xVal>
          <c:yVal>
            <c:numLit>
              <c:formatCode>General</c:formatCode>
              <c:ptCount val="240"/>
              <c:pt idx="0">
                <c:v>-2365008.81</c:v>
              </c:pt>
              <c:pt idx="1">
                <c:v>-10677432.1196757</c:v>
              </c:pt>
              <c:pt idx="2">
                <c:v>5966767.3720726101</c:v>
              </c:pt>
              <c:pt idx="3">
                <c:v>10749982.3253686</c:v>
              </c:pt>
              <c:pt idx="4">
                <c:v>-7344150.8260050695</c:v>
              </c:pt>
              <c:pt idx="5">
                <c:v>-9470774.9575075209</c:v>
              </c:pt>
              <c:pt idx="6">
                <c:v>11873854.336211801</c:v>
              </c:pt>
              <c:pt idx="7">
                <c:v>4015367.4997918801</c:v>
              </c:pt>
              <c:pt idx="8">
                <c:v>5805735.2249654802</c:v>
              </c:pt>
              <c:pt idx="9">
                <c:v>-6558307.7312841099</c:v>
              </c:pt>
              <c:pt idx="10">
                <c:v>2469846.7649269998</c:v>
              </c:pt>
              <c:pt idx="11">
                <c:v>-2965342.4175105798</c:v>
              </c:pt>
              <c:pt idx="12">
                <c:v>-5777212.3419121401</c:v>
              </c:pt>
              <c:pt idx="13">
                <c:v>8393714.9258659892</c:v>
              </c:pt>
              <c:pt idx="14">
                <c:v>-2163458.26269338</c:v>
              </c:pt>
              <c:pt idx="15">
                <c:v>3730604.8262371998</c:v>
              </c:pt>
              <c:pt idx="16">
                <c:v>-7380592.9440839998</c:v>
              </c:pt>
              <c:pt idx="17">
                <c:v>-6011047.1095118802</c:v>
              </c:pt>
              <c:pt idx="18">
                <c:v>7656067.5222584102</c:v>
              </c:pt>
              <c:pt idx="19">
                <c:v>-1450793.20531345</c:v>
              </c:pt>
              <c:pt idx="20">
                <c:v>-6210204.9243925298</c:v>
              </c:pt>
              <c:pt idx="21">
                <c:v>2699917.0563835101</c:v>
              </c:pt>
              <c:pt idx="22">
                <c:v>-5526183.5674292902</c:v>
              </c:pt>
              <c:pt idx="23">
                <c:v>8998159.79428339</c:v>
              </c:pt>
              <c:pt idx="24">
                <c:v>1224772.8887638799</c:v>
              </c:pt>
              <c:pt idx="25">
                <c:v>-707842.44417200796</c:v>
              </c:pt>
              <c:pt idx="26">
                <c:v>-1199449.80080229</c:v>
              </c:pt>
              <c:pt idx="27">
                <c:v>2974762.6106051598</c:v>
              </c:pt>
              <c:pt idx="28">
                <c:v>4289669.0474830102</c:v>
              </c:pt>
              <c:pt idx="29">
                <c:v>3219545.05078624</c:v>
              </c:pt>
              <c:pt idx="30">
                <c:v>10193538.967084</c:v>
              </c:pt>
              <c:pt idx="31">
                <c:v>4445223.1000019899</c:v>
              </c:pt>
              <c:pt idx="32">
                <c:v>-5986709.6480285497</c:v>
              </c:pt>
              <c:pt idx="33">
                <c:v>-1836694.1173620301</c:v>
              </c:pt>
              <c:pt idx="34">
                <c:v>-15344946.3480608</c:v>
              </c:pt>
              <c:pt idx="35">
                <c:v>-22221456.4878144</c:v>
              </c:pt>
              <c:pt idx="36">
                <c:v>-3927499.80292205</c:v>
              </c:pt>
              <c:pt idx="37">
                <c:v>-255001.40221306699</c:v>
              </c:pt>
              <c:pt idx="38">
                <c:v>-4610900.4815441202</c:v>
              </c:pt>
              <c:pt idx="39">
                <c:v>-4684000.7513891701</c:v>
              </c:pt>
              <c:pt idx="40">
                <c:v>-4528664.8510380602</c:v>
              </c:pt>
              <c:pt idx="41">
                <c:v>5602025.2944168802</c:v>
              </c:pt>
              <c:pt idx="42">
                <c:v>4063636.86737112</c:v>
              </c:pt>
              <c:pt idx="43">
                <c:v>3857718.4994475502</c:v>
              </c:pt>
              <c:pt idx="44">
                <c:v>9739810.7804502901</c:v>
              </c:pt>
              <c:pt idx="45">
                <c:v>-7054873.2314017899</c:v>
              </c:pt>
              <c:pt idx="46">
                <c:v>6659886.8138418496</c:v>
              </c:pt>
              <c:pt idx="47">
                <c:v>-2196360.4225802701</c:v>
              </c:pt>
              <c:pt idx="48">
                <c:v>2256363.2342386302</c:v>
              </c:pt>
              <c:pt idx="49">
                <c:v>7322573.9522123197</c:v>
              </c:pt>
              <c:pt idx="50">
                <c:v>3542406.2418432902</c:v>
              </c:pt>
              <c:pt idx="51">
                <c:v>1605030.6473439999</c:v>
              </c:pt>
              <c:pt idx="52">
                <c:v>-5759175.0497341203</c:v>
              </c:pt>
              <c:pt idx="53">
                <c:v>-7031986.1260981904</c:v>
              </c:pt>
              <c:pt idx="54">
                <c:v>-6442513.3717500595</c:v>
              </c:pt>
              <c:pt idx="55">
                <c:v>-6952499.5970494999</c:v>
              </c:pt>
              <c:pt idx="56">
                <c:v>2576459.7813336099</c:v>
              </c:pt>
              <c:pt idx="57">
                <c:v>1962093.1163979899</c:v>
              </c:pt>
              <c:pt idx="58">
                <c:v>-2845512.0791930798</c:v>
              </c:pt>
              <c:pt idx="59">
                <c:v>7343739.1346588898</c:v>
              </c:pt>
              <c:pt idx="60">
                <c:v>4825660.5404239902</c:v>
              </c:pt>
              <c:pt idx="61">
                <c:v>-7795746.6521763196</c:v>
              </c:pt>
              <c:pt idx="62">
                <c:v>11046683.619367899</c:v>
              </c:pt>
              <c:pt idx="63">
                <c:v>1332506.82077033</c:v>
              </c:pt>
              <c:pt idx="64">
                <c:v>-4368722.8072018502</c:v>
              </c:pt>
              <c:pt idx="65">
                <c:v>-4690835.9502113601</c:v>
              </c:pt>
              <c:pt idx="66">
                <c:v>2592729.8371744598</c:v>
              </c:pt>
              <c:pt idx="67">
                <c:v>-4874517.0231529204</c:v>
              </c:pt>
              <c:pt idx="68">
                <c:v>-1557918.42005275</c:v>
              </c:pt>
              <c:pt idx="69">
                <c:v>-7881477.0055249399</c:v>
              </c:pt>
              <c:pt idx="70">
                <c:v>615201.17263258097</c:v>
              </c:pt>
              <c:pt idx="71">
                <c:v>1282799.6419182699</c:v>
              </c:pt>
              <c:pt idx="72">
                <c:v>-658682.06880715198</c:v>
              </c:pt>
              <c:pt idx="73">
                <c:v>4379344.7530962499</c:v>
              </c:pt>
              <c:pt idx="74">
                <c:v>-5211655.67374577</c:v>
              </c:pt>
              <c:pt idx="75">
                <c:v>4284896.3109534802</c:v>
              </c:pt>
              <c:pt idx="76">
                <c:v>78971.257000861995</c:v>
              </c:pt>
              <c:pt idx="77">
                <c:v>4589651.4288206697</c:v>
              </c:pt>
              <c:pt idx="78">
                <c:v>9779601.6884323005</c:v>
              </c:pt>
              <c:pt idx="79">
                <c:v>-6203808.6296061501</c:v>
              </c:pt>
              <c:pt idx="80">
                <c:v>-981197.48611437902</c:v>
              </c:pt>
              <c:pt idx="81">
                <c:v>-4976416.8344470598</c:v>
              </c:pt>
              <c:pt idx="82">
                <c:v>32098.831475429299</c:v>
              </c:pt>
              <c:pt idx="83">
                <c:v>9435935.0334242806</c:v>
              </c:pt>
              <c:pt idx="84">
                <c:v>-2277455.7881989302</c:v>
              </c:pt>
              <c:pt idx="85">
                <c:v>4116279.1942945402</c:v>
              </c:pt>
              <c:pt idx="86">
                <c:v>6840991.5924755102</c:v>
              </c:pt>
              <c:pt idx="87">
                <c:v>-4059513.9003088102</c:v>
              </c:pt>
              <c:pt idx="88">
                <c:v>3723906.2971961601</c:v>
              </c:pt>
              <c:pt idx="89">
                <c:v>342474.91079745401</c:v>
              </c:pt>
              <c:pt idx="90">
                <c:v>2031464.87033013</c:v>
              </c:pt>
              <c:pt idx="91">
                <c:v>-423641.24788500002</c:v>
              </c:pt>
              <c:pt idx="92">
                <c:v>130761.25095211899</c:v>
              </c:pt>
              <c:pt idx="93">
                <c:v>5121758.6814645901</c:v>
              </c:pt>
              <c:pt idx="94">
                <c:v>-4229348.62933926</c:v>
              </c:pt>
              <c:pt idx="95">
                <c:v>-3931754.9229912502</c:v>
              </c:pt>
              <c:pt idx="96">
                <c:v>10950243.379052101</c:v>
              </c:pt>
              <c:pt idx="97">
                <c:v>4186567.7663781098</c:v>
              </c:pt>
              <c:pt idx="98">
                <c:v>9058445.4871557392</c:v>
              </c:pt>
              <c:pt idx="99">
                <c:v>-14563871.5291811</c:v>
              </c:pt>
              <c:pt idx="100">
                <c:v>-2465712.4573838599</c:v>
              </c:pt>
              <c:pt idx="101">
                <c:v>-8823647.3668575604</c:v>
              </c:pt>
              <c:pt idx="102">
                <c:v>-4169804.0401041498</c:v>
              </c:pt>
              <c:pt idx="103">
                <c:v>-1201445.9373304001</c:v>
              </c:pt>
              <c:pt idx="104">
                <c:v>-2532090.7846316099</c:v>
              </c:pt>
              <c:pt idx="105">
                <c:v>-4647377.9157765396</c:v>
              </c:pt>
              <c:pt idx="106">
                <c:v>3102650.7901536799</c:v>
              </c:pt>
              <c:pt idx="107">
                <c:v>7262643.2338149399</c:v>
              </c:pt>
              <c:pt idx="108">
                <c:v>6310766.6810804298</c:v>
              </c:pt>
              <c:pt idx="109">
                <c:v>-2780260.5475132498</c:v>
              </c:pt>
              <c:pt idx="110">
                <c:v>31841.193767683799</c:v>
              </c:pt>
              <c:pt idx="111">
                <c:v>5192658.8751085596</c:v>
              </c:pt>
              <c:pt idx="112">
                <c:v>1913897.7027063901</c:v>
              </c:pt>
              <c:pt idx="113">
                <c:v>3080365.2787131402</c:v>
              </c:pt>
              <c:pt idx="114">
                <c:v>-3640882.1728751501</c:v>
              </c:pt>
              <c:pt idx="115">
                <c:v>-4327945.0189381298</c:v>
              </c:pt>
              <c:pt idx="116">
                <c:v>8637065.8702159394</c:v>
              </c:pt>
              <c:pt idx="117">
                <c:v>-515551.42564056499</c:v>
              </c:pt>
              <c:pt idx="118">
                <c:v>13846717.394147901</c:v>
              </c:pt>
              <c:pt idx="119">
                <c:v>9169788.4440662097</c:v>
              </c:pt>
              <c:pt idx="120">
                <c:v>-4555060.2722715</c:v>
              </c:pt>
              <c:pt idx="121">
                <c:v>2556403.7073065899</c:v>
              </c:pt>
              <c:pt idx="122">
                <c:v>2699389.1033056001</c:v>
              </c:pt>
              <c:pt idx="123">
                <c:v>-2065969.4897338699</c:v>
              </c:pt>
              <c:pt idx="124">
                <c:v>-1629321.7039019901</c:v>
              </c:pt>
              <c:pt idx="125">
                <c:v>-3925993.0657983599</c:v>
              </c:pt>
              <c:pt idx="126">
                <c:v>-6274193.6006918596</c:v>
              </c:pt>
              <c:pt idx="127">
                <c:v>-1822771.6973310399</c:v>
              </c:pt>
              <c:pt idx="128">
                <c:v>10645905.626383901</c:v>
              </c:pt>
              <c:pt idx="129">
                <c:v>3356015.8623633799</c:v>
              </c:pt>
              <c:pt idx="130">
                <c:v>12443192.234984901</c:v>
              </c:pt>
              <c:pt idx="131">
                <c:v>-4951534.4816268198</c:v>
              </c:pt>
              <c:pt idx="132">
                <c:v>-3884570.7501283698</c:v>
              </c:pt>
              <c:pt idx="133">
                <c:v>8920779.2070695404</c:v>
              </c:pt>
              <c:pt idx="134">
                <c:v>-1137382.63104164</c:v>
              </c:pt>
              <c:pt idx="135">
                <c:v>1667876.3419248499</c:v>
              </c:pt>
              <c:pt idx="136">
                <c:v>-1301135.90767429</c:v>
              </c:pt>
              <c:pt idx="137">
                <c:v>1191961.44561071</c:v>
              </c:pt>
              <c:pt idx="138">
                <c:v>13571726.930759801</c:v>
              </c:pt>
              <c:pt idx="139">
                <c:v>-256064.83642218399</c:v>
              </c:pt>
              <c:pt idx="140">
                <c:v>3337791.6798855802</c:v>
              </c:pt>
              <c:pt idx="141">
                <c:v>6180410.4635586496</c:v>
              </c:pt>
              <c:pt idx="142">
                <c:v>13867032.8889919</c:v>
              </c:pt>
              <c:pt idx="143">
                <c:v>-10455270.914012801</c:v>
              </c:pt>
              <c:pt idx="144">
                <c:v>16825325.1404442</c:v>
              </c:pt>
              <c:pt idx="145">
                <c:v>-9084419.6494280193</c:v>
              </c:pt>
              <c:pt idx="146">
                <c:v>890128.72936137498</c:v>
              </c:pt>
              <c:pt idx="147">
                <c:v>-4938556.7803458301</c:v>
              </c:pt>
              <c:pt idx="148">
                <c:v>13971480.0773942</c:v>
              </c:pt>
              <c:pt idx="149">
                <c:v>-1444153.74561227</c:v>
              </c:pt>
              <c:pt idx="150">
                <c:v>1530402.0930401201</c:v>
              </c:pt>
              <c:pt idx="151">
                <c:v>-4386465.5041704504</c:v>
              </c:pt>
              <c:pt idx="152">
                <c:v>1115289.2780883701</c:v>
              </c:pt>
              <c:pt idx="153">
                <c:v>-240513.366214587</c:v>
              </c:pt>
              <c:pt idx="154">
                <c:v>6345435.3123473702</c:v>
              </c:pt>
              <c:pt idx="155">
                <c:v>8287206.9324026098</c:v>
              </c:pt>
              <c:pt idx="156">
                <c:v>5512813.6469195997</c:v>
              </c:pt>
              <c:pt idx="157">
                <c:v>-20276094.256511301</c:v>
              </c:pt>
              <c:pt idx="158">
                <c:v>-7894323.0159088401</c:v>
              </c:pt>
              <c:pt idx="159">
                <c:v>1526259.9483863399</c:v>
              </c:pt>
              <c:pt idx="160">
                <c:v>-3930805.3867295999</c:v>
              </c:pt>
              <c:pt idx="161">
                <c:v>5952055.6453939397</c:v>
              </c:pt>
              <c:pt idx="162">
                <c:v>-1763724.53408966</c:v>
              </c:pt>
              <c:pt idx="163">
                <c:v>5141518.0746990601</c:v>
              </c:pt>
              <c:pt idx="164">
                <c:v>14267098.623274799</c:v>
              </c:pt>
              <c:pt idx="165">
                <c:v>3284578.2135778801</c:v>
              </c:pt>
              <c:pt idx="166">
                <c:v>10675526.621050199</c:v>
              </c:pt>
              <c:pt idx="167">
                <c:v>35445.814829089803</c:v>
              </c:pt>
              <c:pt idx="168">
                <c:v>467881.33880005102</c:v>
              </c:pt>
              <c:pt idx="169">
                <c:v>620801.16314887605</c:v>
              </c:pt>
              <c:pt idx="170">
                <c:v>12891854.4385463</c:v>
              </c:pt>
              <c:pt idx="171">
                <c:v>1905939.3223747199</c:v>
              </c:pt>
              <c:pt idx="172">
                <c:v>12234986.0207284</c:v>
              </c:pt>
              <c:pt idx="173">
                <c:v>8277917.6740306001</c:v>
              </c:pt>
              <c:pt idx="174">
                <c:v>-3513417.9096027599</c:v>
              </c:pt>
              <c:pt idx="175">
                <c:v>-2095400.0586262301</c:v>
              </c:pt>
              <c:pt idx="176">
                <c:v>-412786.83109644899</c:v>
              </c:pt>
              <c:pt idx="177">
                <c:v>9328543.5671655908</c:v>
              </c:pt>
              <c:pt idx="178">
                <c:v>11778955.3194436</c:v>
              </c:pt>
              <c:pt idx="179">
                <c:v>-8989925.5210478697</c:v>
              </c:pt>
              <c:pt idx="180">
                <c:v>1446167.83223634</c:v>
              </c:pt>
              <c:pt idx="181">
                <c:v>-386517.02300503501</c:v>
              </c:pt>
              <c:pt idx="182">
                <c:v>1830085.33948905</c:v>
              </c:pt>
              <c:pt idx="183">
                <c:v>836774.87443434203</c:v>
              </c:pt>
              <c:pt idx="184">
                <c:v>-8390635.14122645</c:v>
              </c:pt>
              <c:pt idx="185">
                <c:v>-4499996.5703523196</c:v>
              </c:pt>
              <c:pt idx="186">
                <c:v>-5511742.8938157801</c:v>
              </c:pt>
              <c:pt idx="187">
                <c:v>554092.33710016601</c:v>
              </c:pt>
              <c:pt idx="188">
                <c:v>-9953207.7225799691</c:v>
              </c:pt>
              <c:pt idx="189">
                <c:v>5122894.07986206</c:v>
              </c:pt>
              <c:pt idx="190">
                <c:v>3351140.9420471098</c:v>
              </c:pt>
              <c:pt idx="191">
                <c:v>13543266.3854747</c:v>
              </c:pt>
              <c:pt idx="192">
                <c:v>14064903.273781899</c:v>
              </c:pt>
              <c:pt idx="193">
                <c:v>-7452640.6931449603</c:v>
              </c:pt>
              <c:pt idx="194">
                <c:v>4668962.6577763697</c:v>
              </c:pt>
              <c:pt idx="195">
                <c:v>5636221.35052572</c:v>
              </c:pt>
              <c:pt idx="196">
                <c:v>7460525.4425908802</c:v>
              </c:pt>
              <c:pt idx="197">
                <c:v>-791251.89698464004</c:v>
              </c:pt>
              <c:pt idx="198">
                <c:v>8120744.5148190996</c:v>
              </c:pt>
              <c:pt idx="199">
                <c:v>17571986.869882401</c:v>
              </c:pt>
              <c:pt idx="200">
                <c:v>-7208026.8884838996</c:v>
              </c:pt>
              <c:pt idx="201">
                <c:v>8068064.3387484597</c:v>
              </c:pt>
              <c:pt idx="202">
                <c:v>3850625.0079447902</c:v>
              </c:pt>
              <c:pt idx="203">
                <c:v>-11070177.454925301</c:v>
              </c:pt>
              <c:pt idx="204">
                <c:v>-3536937.8721018601</c:v>
              </c:pt>
              <c:pt idx="205">
                <c:v>10627351.0095344</c:v>
              </c:pt>
              <c:pt idx="206">
                <c:v>5592233.0180547899</c:v>
              </c:pt>
              <c:pt idx="207">
                <c:v>-1022027.11208178</c:v>
              </c:pt>
              <c:pt idx="208">
                <c:v>3430864.9166164999</c:v>
              </c:pt>
              <c:pt idx="209">
                <c:v>5256827.7162165996</c:v>
              </c:pt>
              <c:pt idx="210">
                <c:v>-974498.94718044205</c:v>
              </c:pt>
              <c:pt idx="211">
                <c:v>3836130.8230409701</c:v>
              </c:pt>
              <c:pt idx="212">
                <c:v>875080.97911869001</c:v>
              </c:pt>
              <c:pt idx="213">
                <c:v>8990097.2617264204</c:v>
              </c:pt>
              <c:pt idx="214">
                <c:v>2484571.6164508401</c:v>
              </c:pt>
              <c:pt idx="215">
                <c:v>4396567.57842243</c:v>
              </c:pt>
              <c:pt idx="216">
                <c:v>3306564.1842725999</c:v>
              </c:pt>
              <c:pt idx="217">
                <c:v>-839691.38441262895</c:v>
              </c:pt>
              <c:pt idx="218">
                <c:v>7998382.5585876703</c:v>
              </c:pt>
              <c:pt idx="219">
                <c:v>4783864.3591895197</c:v>
              </c:pt>
              <c:pt idx="220">
                <c:v>3208839.7111362601</c:v>
              </c:pt>
              <c:pt idx="221">
                <c:v>197129.860547344</c:v>
              </c:pt>
              <c:pt idx="222">
                <c:v>4964287.4312703004</c:v>
              </c:pt>
              <c:pt idx="223">
                <c:v>8149674.9522687998</c:v>
              </c:pt>
              <c:pt idx="224">
                <c:v>-9416063.9490802009</c:v>
              </c:pt>
              <c:pt idx="225">
                <c:v>-10924149.0826665</c:v>
              </c:pt>
              <c:pt idx="226">
                <c:v>-14482986.3285178</c:v>
              </c:pt>
              <c:pt idx="227">
                <c:v>4618532.6333842697</c:v>
              </c:pt>
              <c:pt idx="228">
                <c:v>916600.51187069202</c:v>
              </c:pt>
              <c:pt idx="229">
                <c:v>937553.29190621804</c:v>
              </c:pt>
              <c:pt idx="230">
                <c:v>-7072113.1777687799</c:v>
              </c:pt>
              <c:pt idx="231">
                <c:v>804107.98331343499</c:v>
              </c:pt>
              <c:pt idx="232">
                <c:v>-3808291.96383294</c:v>
              </c:pt>
              <c:pt idx="233">
                <c:v>-192889.051731938</c:v>
              </c:pt>
              <c:pt idx="234">
                <c:v>18543768.9648881</c:v>
              </c:pt>
              <c:pt idx="235">
                <c:v>1363959.70644711</c:v>
              </c:pt>
              <c:pt idx="236">
                <c:v>4751907.6513265101</c:v>
              </c:pt>
              <c:pt idx="237">
                <c:v>8305829.0659956196</c:v>
              </c:pt>
              <c:pt idx="238">
                <c:v>3273594.50634168</c:v>
              </c:pt>
              <c:pt idx="239">
                <c:v>6107606.2192374701</c:v>
              </c:pt>
            </c:numLit>
          </c:yVal>
          <c:smooth val="0"/>
          <c:extLst>
            <c:ext xmlns:c16="http://schemas.microsoft.com/office/drawing/2014/chart" uri="{C3380CC4-5D6E-409C-BE32-E72D297353CC}">
              <c16:uniqueId val="{00000005-350C-4E05-9129-8B451BAF95F8}"/>
            </c:ext>
          </c:extLst>
        </c:ser>
        <c:dLbls>
          <c:showLegendKey val="0"/>
          <c:showVal val="0"/>
          <c:showCatName val="0"/>
          <c:showSerName val="0"/>
          <c:showPercent val="0"/>
          <c:showBubbleSize val="0"/>
        </c:dLbls>
        <c:axId val="378265984"/>
        <c:axId val="378267520"/>
      </c:scatterChart>
      <c:dateAx>
        <c:axId val="378265984"/>
        <c:scaling>
          <c:orientation val="minMax"/>
        </c:scaling>
        <c:delete val="0"/>
        <c:axPos val="b"/>
        <c:numFmt formatCode="[$]mmm" c16r2:formatcode2="[$-en-en]mmm" sourceLinked="0"/>
        <c:majorTickMark val="out"/>
        <c:minorTickMark val="none"/>
        <c:tickLblPos val="low"/>
        <c:spPr>
          <a:noFill/>
          <a:ln>
            <a:noFill/>
          </a:ln>
        </c:spPr>
        <c:txPr>
          <a:bodyPr/>
          <a:lstStyle/>
          <a:p>
            <a:pPr>
              <a:defRPr sz="800"/>
            </a:pPr>
            <a:endParaRPr lang="da-DK"/>
          </a:p>
        </c:txPr>
        <c:crossAx val="378267520"/>
        <c:crosses val="autoZero"/>
        <c:auto val="0"/>
        <c:lblOffset val="60"/>
        <c:baseTimeUnit val="days"/>
      </c:dateAx>
      <c:valAx>
        <c:axId val="378267520"/>
        <c:scaling>
          <c:orientation val="minMax"/>
        </c:scaling>
        <c:delete val="0"/>
        <c:axPos val="l"/>
        <c:majorGridlines>
          <c:spPr>
            <a:ln>
              <a:solidFill>
                <a:srgbClr val="A0A8AC"/>
              </a:solidFill>
            </a:ln>
          </c:spPr>
        </c:majorGridlines>
        <c:numFmt formatCode="#,##0" sourceLinked="0"/>
        <c:majorTickMark val="out"/>
        <c:minorTickMark val="none"/>
        <c:tickLblPos val="nextTo"/>
        <c:spPr>
          <a:noFill/>
          <a:ln>
            <a:noFill/>
          </a:ln>
        </c:spPr>
        <c:txPr>
          <a:bodyPr/>
          <a:lstStyle/>
          <a:p>
            <a:pPr>
              <a:defRPr sz="800"/>
            </a:pPr>
            <a:endParaRPr lang="da-DK"/>
          </a:p>
        </c:txPr>
        <c:crossAx val="378265984"/>
        <c:crosses val="autoZero"/>
        <c:crossBetween val="between"/>
        <c:dispUnits>
          <c:builtInUnit val="millions"/>
        </c:dispUnits>
      </c:valAx>
      <c:spPr>
        <a:noFill/>
        <a:ln>
          <a:solidFill>
            <a:srgbClr val="A0A8AC"/>
          </a:solidFill>
        </a:ln>
      </c:spPr>
    </c:plotArea>
    <c:legend>
      <c:legendPos val="b"/>
      <c:legendEntry>
        <c:idx val="1"/>
        <c:delete val="1"/>
      </c:legendEntry>
      <c:overlay val="0"/>
      <c:spPr>
        <a:noFill/>
        <a:ln>
          <a:noFill/>
        </a:ln>
      </c:spPr>
      <c:txPr>
        <a:bodyPr/>
        <a:lstStyle/>
        <a:p>
          <a:pPr>
            <a:defRPr sz="800"/>
          </a:pPr>
          <a:endParaRPr lang="da-DK"/>
        </a:p>
      </c:txPr>
    </c:legend>
    <c:plotVisOnly val="1"/>
    <c:dispBlanksAs val="gap"/>
    <c:showDLblsOverMax val="0"/>
  </c:chart>
  <c:spPr>
    <a:noFill/>
    <a:ln>
      <a:noFill/>
    </a:ln>
  </c:spPr>
  <c:txPr>
    <a:bodyPr/>
    <a:lstStyle/>
    <a:p>
      <a:pPr>
        <a:defRPr sz="700" baseline="0">
          <a:solidFill>
            <a:srgbClr val="5B6770"/>
          </a:solidFill>
          <a:latin typeface="Verdana" pitchFamily="34" charset="0"/>
        </a:defRPr>
      </a:pPr>
      <a:endParaRPr lang="da-DK"/>
    </a:p>
  </c:txPr>
  <c:printSettings>
    <c:headerFooter/>
    <c:pageMargins b="0.75000000000000366" l="0.70000000000000062" r="0.70000000000000062" t="0.75000000000000366" header="0.30000000000000032" footer="0.30000000000000032"/>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928334406669652E-2"/>
          <c:y val="0.11442574120254918"/>
          <c:w val="0.85964434481811636"/>
          <c:h val="0.65874168744804651"/>
        </c:manualLayout>
      </c:layout>
      <c:lineChart>
        <c:grouping val="standard"/>
        <c:varyColors val="0"/>
        <c:ser>
          <c:idx val="0"/>
          <c:order val="0"/>
          <c:tx>
            <c:v>Upper/Lower VaR</c:v>
          </c:tx>
          <c:spPr>
            <a:ln cap="sq">
              <a:solidFill>
                <a:srgbClr val="10137C"/>
              </a:solidFill>
              <a:prstDash val="solid"/>
              <a:bevel/>
            </a:ln>
          </c:spPr>
          <c:marker>
            <c:symbol val="none"/>
          </c:marker>
          <c:cat>
            <c:numLit>
              <c:formatCode>General</c:formatCode>
              <c:ptCount val="250"/>
              <c:pt idx="0">
                <c:v>43097</c:v>
              </c:pt>
              <c:pt idx="1">
                <c:v>43096</c:v>
              </c:pt>
              <c:pt idx="2">
                <c:v>43091</c:v>
              </c:pt>
              <c:pt idx="3">
                <c:v>43090</c:v>
              </c:pt>
              <c:pt idx="4">
                <c:v>43089</c:v>
              </c:pt>
              <c:pt idx="5">
                <c:v>43088</c:v>
              </c:pt>
              <c:pt idx="6">
                <c:v>43087</c:v>
              </c:pt>
              <c:pt idx="7">
                <c:v>43084</c:v>
              </c:pt>
              <c:pt idx="8">
                <c:v>43083</c:v>
              </c:pt>
              <c:pt idx="9">
                <c:v>43082</c:v>
              </c:pt>
              <c:pt idx="10">
                <c:v>43081</c:v>
              </c:pt>
              <c:pt idx="11">
                <c:v>43080</c:v>
              </c:pt>
              <c:pt idx="12">
                <c:v>43077</c:v>
              </c:pt>
              <c:pt idx="13">
                <c:v>43076</c:v>
              </c:pt>
              <c:pt idx="14">
                <c:v>43075</c:v>
              </c:pt>
              <c:pt idx="15">
                <c:v>43074</c:v>
              </c:pt>
              <c:pt idx="16">
                <c:v>43073</c:v>
              </c:pt>
              <c:pt idx="17">
                <c:v>43070</c:v>
              </c:pt>
              <c:pt idx="18">
                <c:v>43069</c:v>
              </c:pt>
              <c:pt idx="19">
                <c:v>43068</c:v>
              </c:pt>
              <c:pt idx="20">
                <c:v>43067</c:v>
              </c:pt>
              <c:pt idx="21">
                <c:v>43066</c:v>
              </c:pt>
              <c:pt idx="22">
                <c:v>43063</c:v>
              </c:pt>
              <c:pt idx="23">
                <c:v>43062</c:v>
              </c:pt>
              <c:pt idx="24">
                <c:v>43061</c:v>
              </c:pt>
              <c:pt idx="25">
                <c:v>43060</c:v>
              </c:pt>
              <c:pt idx="26">
                <c:v>43059</c:v>
              </c:pt>
              <c:pt idx="27">
                <c:v>43056</c:v>
              </c:pt>
              <c:pt idx="28">
                <c:v>43055</c:v>
              </c:pt>
              <c:pt idx="29">
                <c:v>43054</c:v>
              </c:pt>
              <c:pt idx="30">
                <c:v>43053</c:v>
              </c:pt>
              <c:pt idx="31">
                <c:v>43052</c:v>
              </c:pt>
              <c:pt idx="32">
                <c:v>43049</c:v>
              </c:pt>
              <c:pt idx="33">
                <c:v>43048</c:v>
              </c:pt>
              <c:pt idx="34">
                <c:v>43047</c:v>
              </c:pt>
              <c:pt idx="35">
                <c:v>43046</c:v>
              </c:pt>
              <c:pt idx="36">
                <c:v>43045</c:v>
              </c:pt>
              <c:pt idx="37">
                <c:v>43042</c:v>
              </c:pt>
              <c:pt idx="38">
                <c:v>43041</c:v>
              </c:pt>
              <c:pt idx="39">
                <c:v>43040</c:v>
              </c:pt>
              <c:pt idx="40">
                <c:v>43039</c:v>
              </c:pt>
              <c:pt idx="41">
                <c:v>43038</c:v>
              </c:pt>
              <c:pt idx="42">
                <c:v>43035</c:v>
              </c:pt>
              <c:pt idx="43">
                <c:v>43034</c:v>
              </c:pt>
              <c:pt idx="44">
                <c:v>43033</c:v>
              </c:pt>
              <c:pt idx="45">
                <c:v>43032</c:v>
              </c:pt>
              <c:pt idx="46">
                <c:v>43031</c:v>
              </c:pt>
              <c:pt idx="47">
                <c:v>43028</c:v>
              </c:pt>
              <c:pt idx="48">
                <c:v>43027</c:v>
              </c:pt>
              <c:pt idx="49">
                <c:v>43026</c:v>
              </c:pt>
              <c:pt idx="50">
                <c:v>43025</c:v>
              </c:pt>
              <c:pt idx="51">
                <c:v>43024</c:v>
              </c:pt>
              <c:pt idx="52">
                <c:v>43021</c:v>
              </c:pt>
              <c:pt idx="53">
                <c:v>43020</c:v>
              </c:pt>
              <c:pt idx="54">
                <c:v>43019</c:v>
              </c:pt>
              <c:pt idx="55">
                <c:v>43018</c:v>
              </c:pt>
              <c:pt idx="56">
                <c:v>43017</c:v>
              </c:pt>
              <c:pt idx="57">
                <c:v>43014</c:v>
              </c:pt>
              <c:pt idx="58">
                <c:v>43013</c:v>
              </c:pt>
              <c:pt idx="59">
                <c:v>43012</c:v>
              </c:pt>
              <c:pt idx="60">
                <c:v>43011</c:v>
              </c:pt>
              <c:pt idx="61">
                <c:v>43010</c:v>
              </c:pt>
              <c:pt idx="62">
                <c:v>43007</c:v>
              </c:pt>
              <c:pt idx="63">
                <c:v>43006</c:v>
              </c:pt>
              <c:pt idx="64">
                <c:v>43005</c:v>
              </c:pt>
              <c:pt idx="65">
                <c:v>43004</c:v>
              </c:pt>
              <c:pt idx="66">
                <c:v>43003</c:v>
              </c:pt>
              <c:pt idx="67">
                <c:v>43000</c:v>
              </c:pt>
              <c:pt idx="68">
                <c:v>42999</c:v>
              </c:pt>
              <c:pt idx="69">
                <c:v>42998</c:v>
              </c:pt>
              <c:pt idx="70">
                <c:v>42997</c:v>
              </c:pt>
              <c:pt idx="71">
                <c:v>42996</c:v>
              </c:pt>
              <c:pt idx="72">
                <c:v>42993</c:v>
              </c:pt>
              <c:pt idx="73">
                <c:v>42992</c:v>
              </c:pt>
              <c:pt idx="74">
                <c:v>42991</c:v>
              </c:pt>
              <c:pt idx="75">
                <c:v>42990</c:v>
              </c:pt>
              <c:pt idx="76">
                <c:v>42989</c:v>
              </c:pt>
              <c:pt idx="77">
                <c:v>42986</c:v>
              </c:pt>
              <c:pt idx="78">
                <c:v>42985</c:v>
              </c:pt>
              <c:pt idx="79">
                <c:v>42984</c:v>
              </c:pt>
              <c:pt idx="80">
                <c:v>42983</c:v>
              </c:pt>
              <c:pt idx="81">
                <c:v>42982</c:v>
              </c:pt>
              <c:pt idx="82">
                <c:v>42979</c:v>
              </c:pt>
              <c:pt idx="83">
                <c:v>42978</c:v>
              </c:pt>
              <c:pt idx="84">
                <c:v>42977</c:v>
              </c:pt>
              <c:pt idx="85">
                <c:v>42976</c:v>
              </c:pt>
              <c:pt idx="86">
                <c:v>42975</c:v>
              </c:pt>
              <c:pt idx="87">
                <c:v>42972</c:v>
              </c:pt>
              <c:pt idx="88">
                <c:v>42971</c:v>
              </c:pt>
              <c:pt idx="89">
                <c:v>42970</c:v>
              </c:pt>
              <c:pt idx="90">
                <c:v>42969</c:v>
              </c:pt>
              <c:pt idx="91">
                <c:v>42968</c:v>
              </c:pt>
              <c:pt idx="92">
                <c:v>42965</c:v>
              </c:pt>
              <c:pt idx="93">
                <c:v>42964</c:v>
              </c:pt>
              <c:pt idx="94">
                <c:v>42963</c:v>
              </c:pt>
              <c:pt idx="95">
                <c:v>42962</c:v>
              </c:pt>
              <c:pt idx="96">
                <c:v>42961</c:v>
              </c:pt>
              <c:pt idx="97">
                <c:v>42958</c:v>
              </c:pt>
              <c:pt idx="98">
                <c:v>42957</c:v>
              </c:pt>
              <c:pt idx="99">
                <c:v>42956</c:v>
              </c:pt>
              <c:pt idx="100">
                <c:v>42955</c:v>
              </c:pt>
              <c:pt idx="101">
                <c:v>42954</c:v>
              </c:pt>
              <c:pt idx="102">
                <c:v>42951</c:v>
              </c:pt>
              <c:pt idx="103">
                <c:v>42950</c:v>
              </c:pt>
              <c:pt idx="104">
                <c:v>42949</c:v>
              </c:pt>
              <c:pt idx="105">
                <c:v>42948</c:v>
              </c:pt>
              <c:pt idx="106">
                <c:v>42947</c:v>
              </c:pt>
              <c:pt idx="107">
                <c:v>42944</c:v>
              </c:pt>
              <c:pt idx="108">
                <c:v>42943</c:v>
              </c:pt>
              <c:pt idx="109">
                <c:v>42942</c:v>
              </c:pt>
              <c:pt idx="110">
                <c:v>42941</c:v>
              </c:pt>
              <c:pt idx="111">
                <c:v>42940</c:v>
              </c:pt>
              <c:pt idx="112">
                <c:v>42937</c:v>
              </c:pt>
              <c:pt idx="113">
                <c:v>42936</c:v>
              </c:pt>
              <c:pt idx="114">
                <c:v>42935</c:v>
              </c:pt>
              <c:pt idx="115">
                <c:v>42934</c:v>
              </c:pt>
              <c:pt idx="116">
                <c:v>42933</c:v>
              </c:pt>
              <c:pt idx="117">
                <c:v>42930</c:v>
              </c:pt>
              <c:pt idx="118">
                <c:v>42929</c:v>
              </c:pt>
              <c:pt idx="119">
                <c:v>42928</c:v>
              </c:pt>
              <c:pt idx="120">
                <c:v>42927</c:v>
              </c:pt>
              <c:pt idx="121">
                <c:v>42926</c:v>
              </c:pt>
              <c:pt idx="122">
                <c:v>42923</c:v>
              </c:pt>
              <c:pt idx="123">
                <c:v>42922</c:v>
              </c:pt>
              <c:pt idx="124">
                <c:v>42921</c:v>
              </c:pt>
              <c:pt idx="125">
                <c:v>42920</c:v>
              </c:pt>
              <c:pt idx="126">
                <c:v>42919</c:v>
              </c:pt>
              <c:pt idx="127">
                <c:v>42916</c:v>
              </c:pt>
              <c:pt idx="128">
                <c:v>42915</c:v>
              </c:pt>
              <c:pt idx="129">
                <c:v>42914</c:v>
              </c:pt>
              <c:pt idx="130">
                <c:v>42913</c:v>
              </c:pt>
              <c:pt idx="131">
                <c:v>42912</c:v>
              </c:pt>
              <c:pt idx="132">
                <c:v>42909</c:v>
              </c:pt>
              <c:pt idx="133">
                <c:v>42908</c:v>
              </c:pt>
              <c:pt idx="134">
                <c:v>42907</c:v>
              </c:pt>
              <c:pt idx="135">
                <c:v>42906</c:v>
              </c:pt>
              <c:pt idx="136">
                <c:v>42905</c:v>
              </c:pt>
              <c:pt idx="137">
                <c:v>42902</c:v>
              </c:pt>
              <c:pt idx="138">
                <c:v>42901</c:v>
              </c:pt>
              <c:pt idx="139">
                <c:v>42900</c:v>
              </c:pt>
              <c:pt idx="140">
                <c:v>42899</c:v>
              </c:pt>
              <c:pt idx="141">
                <c:v>42898</c:v>
              </c:pt>
              <c:pt idx="142">
                <c:v>42895</c:v>
              </c:pt>
              <c:pt idx="143">
                <c:v>42894</c:v>
              </c:pt>
              <c:pt idx="144">
                <c:v>42893</c:v>
              </c:pt>
              <c:pt idx="145">
                <c:v>42892</c:v>
              </c:pt>
              <c:pt idx="146">
                <c:v>42888</c:v>
              </c:pt>
              <c:pt idx="147">
                <c:v>42887</c:v>
              </c:pt>
              <c:pt idx="148">
                <c:v>42886</c:v>
              </c:pt>
              <c:pt idx="149">
                <c:v>42885</c:v>
              </c:pt>
              <c:pt idx="150">
                <c:v>42884</c:v>
              </c:pt>
              <c:pt idx="151">
                <c:v>42879</c:v>
              </c:pt>
              <c:pt idx="152">
                <c:v>42878</c:v>
              </c:pt>
              <c:pt idx="153">
                <c:v>42877</c:v>
              </c:pt>
              <c:pt idx="154">
                <c:v>42874</c:v>
              </c:pt>
              <c:pt idx="155">
                <c:v>42873</c:v>
              </c:pt>
              <c:pt idx="156">
                <c:v>42872</c:v>
              </c:pt>
              <c:pt idx="157">
                <c:v>42871</c:v>
              </c:pt>
              <c:pt idx="158">
                <c:v>42870</c:v>
              </c:pt>
              <c:pt idx="159">
                <c:v>42866</c:v>
              </c:pt>
              <c:pt idx="160">
                <c:v>42865</c:v>
              </c:pt>
              <c:pt idx="161">
                <c:v>42864</c:v>
              </c:pt>
              <c:pt idx="162">
                <c:v>42863</c:v>
              </c:pt>
              <c:pt idx="163">
                <c:v>42860</c:v>
              </c:pt>
              <c:pt idx="164">
                <c:v>42859</c:v>
              </c:pt>
              <c:pt idx="165">
                <c:v>42858</c:v>
              </c:pt>
              <c:pt idx="166">
                <c:v>42857</c:v>
              </c:pt>
              <c:pt idx="167">
                <c:v>42856</c:v>
              </c:pt>
              <c:pt idx="168">
                <c:v>42853</c:v>
              </c:pt>
              <c:pt idx="169">
                <c:v>42852</c:v>
              </c:pt>
              <c:pt idx="170">
                <c:v>42851</c:v>
              </c:pt>
              <c:pt idx="171">
                <c:v>42850</c:v>
              </c:pt>
              <c:pt idx="172">
                <c:v>42849</c:v>
              </c:pt>
              <c:pt idx="173">
                <c:v>42846</c:v>
              </c:pt>
              <c:pt idx="174">
                <c:v>42845</c:v>
              </c:pt>
              <c:pt idx="175">
                <c:v>42844</c:v>
              </c:pt>
              <c:pt idx="176">
                <c:v>42843</c:v>
              </c:pt>
              <c:pt idx="177">
                <c:v>42837</c:v>
              </c:pt>
              <c:pt idx="178">
                <c:v>42836</c:v>
              </c:pt>
              <c:pt idx="179">
                <c:v>42835</c:v>
              </c:pt>
              <c:pt idx="180">
                <c:v>42832</c:v>
              </c:pt>
              <c:pt idx="181">
                <c:v>42831</c:v>
              </c:pt>
              <c:pt idx="182">
                <c:v>42830</c:v>
              </c:pt>
              <c:pt idx="183">
                <c:v>42829</c:v>
              </c:pt>
              <c:pt idx="184">
                <c:v>42828</c:v>
              </c:pt>
              <c:pt idx="185">
                <c:v>42825</c:v>
              </c:pt>
              <c:pt idx="186">
                <c:v>42824</c:v>
              </c:pt>
              <c:pt idx="187">
                <c:v>42823</c:v>
              </c:pt>
              <c:pt idx="188">
                <c:v>42822</c:v>
              </c:pt>
              <c:pt idx="189">
                <c:v>42821</c:v>
              </c:pt>
              <c:pt idx="190">
                <c:v>42818</c:v>
              </c:pt>
              <c:pt idx="191">
                <c:v>42817</c:v>
              </c:pt>
              <c:pt idx="192">
                <c:v>42816</c:v>
              </c:pt>
              <c:pt idx="193">
                <c:v>42815</c:v>
              </c:pt>
              <c:pt idx="194">
                <c:v>42814</c:v>
              </c:pt>
              <c:pt idx="195">
                <c:v>42811</c:v>
              </c:pt>
              <c:pt idx="196">
                <c:v>42810</c:v>
              </c:pt>
              <c:pt idx="197">
                <c:v>42809</c:v>
              </c:pt>
              <c:pt idx="198">
                <c:v>42808</c:v>
              </c:pt>
              <c:pt idx="199">
                <c:v>42807</c:v>
              </c:pt>
              <c:pt idx="200">
                <c:v>42804</c:v>
              </c:pt>
              <c:pt idx="201">
                <c:v>42803</c:v>
              </c:pt>
              <c:pt idx="202">
                <c:v>42802</c:v>
              </c:pt>
              <c:pt idx="203">
                <c:v>42801</c:v>
              </c:pt>
              <c:pt idx="204">
                <c:v>42800</c:v>
              </c:pt>
              <c:pt idx="205">
                <c:v>42797</c:v>
              </c:pt>
              <c:pt idx="206">
                <c:v>42796</c:v>
              </c:pt>
              <c:pt idx="207">
                <c:v>42795</c:v>
              </c:pt>
              <c:pt idx="208">
                <c:v>42794</c:v>
              </c:pt>
              <c:pt idx="209">
                <c:v>42793</c:v>
              </c:pt>
              <c:pt idx="210">
                <c:v>42790</c:v>
              </c:pt>
              <c:pt idx="211">
                <c:v>42789</c:v>
              </c:pt>
              <c:pt idx="212">
                <c:v>42788</c:v>
              </c:pt>
              <c:pt idx="213">
                <c:v>42787</c:v>
              </c:pt>
              <c:pt idx="214">
                <c:v>42786</c:v>
              </c:pt>
              <c:pt idx="215">
                <c:v>42783</c:v>
              </c:pt>
              <c:pt idx="216">
                <c:v>42782</c:v>
              </c:pt>
              <c:pt idx="217">
                <c:v>42781</c:v>
              </c:pt>
              <c:pt idx="218">
                <c:v>42780</c:v>
              </c:pt>
              <c:pt idx="219">
                <c:v>42779</c:v>
              </c:pt>
              <c:pt idx="220">
                <c:v>42776</c:v>
              </c:pt>
              <c:pt idx="221">
                <c:v>42775</c:v>
              </c:pt>
              <c:pt idx="222">
                <c:v>42774</c:v>
              </c:pt>
              <c:pt idx="223">
                <c:v>42773</c:v>
              </c:pt>
              <c:pt idx="224">
                <c:v>42772</c:v>
              </c:pt>
              <c:pt idx="225">
                <c:v>42769</c:v>
              </c:pt>
              <c:pt idx="226">
                <c:v>42768</c:v>
              </c:pt>
              <c:pt idx="227">
                <c:v>42767</c:v>
              </c:pt>
              <c:pt idx="228">
                <c:v>42766</c:v>
              </c:pt>
              <c:pt idx="229">
                <c:v>42765</c:v>
              </c:pt>
              <c:pt idx="230">
                <c:v>42762</c:v>
              </c:pt>
              <c:pt idx="231">
                <c:v>42761</c:v>
              </c:pt>
              <c:pt idx="232">
                <c:v>42760</c:v>
              </c:pt>
              <c:pt idx="233">
                <c:v>42759</c:v>
              </c:pt>
              <c:pt idx="234">
                <c:v>42758</c:v>
              </c:pt>
              <c:pt idx="235">
                <c:v>42755</c:v>
              </c:pt>
              <c:pt idx="236">
                <c:v>42754</c:v>
              </c:pt>
              <c:pt idx="237">
                <c:v>42753</c:v>
              </c:pt>
              <c:pt idx="238">
                <c:v>42752</c:v>
              </c:pt>
              <c:pt idx="239">
                <c:v>42751</c:v>
              </c:pt>
              <c:pt idx="240">
                <c:v>42748</c:v>
              </c:pt>
              <c:pt idx="241">
                <c:v>42747</c:v>
              </c:pt>
              <c:pt idx="242">
                <c:v>42746</c:v>
              </c:pt>
              <c:pt idx="243">
                <c:v>42745</c:v>
              </c:pt>
              <c:pt idx="244">
                <c:v>42744</c:v>
              </c:pt>
              <c:pt idx="245">
                <c:v>42741</c:v>
              </c:pt>
              <c:pt idx="246">
                <c:v>42740</c:v>
              </c:pt>
              <c:pt idx="247">
                <c:v>42739</c:v>
              </c:pt>
              <c:pt idx="248">
                <c:v>42738</c:v>
              </c:pt>
              <c:pt idx="249">
                <c:v>42737</c:v>
              </c:pt>
            </c:numLit>
          </c:cat>
          <c:val>
            <c:numLit>
              <c:formatCode>General</c:formatCode>
              <c:ptCount val="251"/>
              <c:pt idx="0">
                <c:v>6993303.5383279407</c:v>
              </c:pt>
              <c:pt idx="1">
                <c:v>6860655.8392512361</c:v>
              </c:pt>
              <c:pt idx="2">
                <c:v>7045313.4788781628</c:v>
              </c:pt>
              <c:pt idx="3">
                <c:v>7116917.2962296726</c:v>
              </c:pt>
              <c:pt idx="4">
                <c:v>7467797.6823009867</c:v>
              </c:pt>
              <c:pt idx="5">
                <c:v>7377717.8796805628</c:v>
              </c:pt>
              <c:pt idx="6">
                <c:v>7574972.6340233386</c:v>
              </c:pt>
              <c:pt idx="7">
                <c:v>6335201.8717018934</c:v>
              </c:pt>
              <c:pt idx="8">
                <c:v>6514339.3037249148</c:v>
              </c:pt>
              <c:pt idx="9">
                <c:v>6484204.681318392</c:v>
              </c:pt>
              <c:pt idx="10">
                <c:v>6312841.2349950122</c:v>
              </c:pt>
              <c:pt idx="11">
                <c:v>6472387.2698668875</c:v>
              </c:pt>
              <c:pt idx="12">
                <c:v>6997431.6526841009</c:v>
              </c:pt>
              <c:pt idx="13">
                <c:v>7188816.6511735898</c:v>
              </c:pt>
              <c:pt idx="14">
                <c:v>7439295.5550774466</c:v>
              </c:pt>
              <c:pt idx="15">
                <c:v>6686115.543015331</c:v>
              </c:pt>
              <c:pt idx="16">
                <c:v>6714435.4296020288</c:v>
              </c:pt>
              <c:pt idx="17">
                <c:v>6785999.2957467493</c:v>
              </c:pt>
              <c:pt idx="18">
                <c:v>7080615.1538526351</c:v>
              </c:pt>
              <c:pt idx="19">
                <c:v>7127695.4826980317</c:v>
              </c:pt>
              <c:pt idx="20">
                <c:v>7193174.3058472071</c:v>
              </c:pt>
              <c:pt idx="21">
                <c:v>7508723.6987191085</c:v>
              </c:pt>
              <c:pt idx="22">
                <c:v>7900556.7693004096</c:v>
              </c:pt>
              <c:pt idx="23">
                <c:v>8044103.7129673352</c:v>
              </c:pt>
              <c:pt idx="24">
                <c:v>4302538.9093546402</c:v>
              </c:pt>
              <c:pt idx="25">
                <c:v>3814994.2639234355</c:v>
              </c:pt>
              <c:pt idx="26">
                <c:v>4024211.9857948208</c:v>
              </c:pt>
              <c:pt idx="27">
                <c:v>4075566.391641981</c:v>
              </c:pt>
              <c:pt idx="28">
                <c:v>4187658.4141537934</c:v>
              </c:pt>
              <c:pt idx="29">
                <c:v>4101192.2263528001</c:v>
              </c:pt>
              <c:pt idx="30">
                <c:v>4204792.3221988622</c:v>
              </c:pt>
              <c:pt idx="31">
                <c:v>4895756.5225034896</c:v>
              </c:pt>
              <c:pt idx="32">
                <c:v>5214221.6680263253</c:v>
              </c:pt>
              <c:pt idx="33">
                <c:v>4251413.0203139484</c:v>
              </c:pt>
              <c:pt idx="34">
                <c:v>4603823.2570771975</c:v>
              </c:pt>
              <c:pt idx="35">
                <c:v>4480861.2312093098</c:v>
              </c:pt>
              <c:pt idx="36">
                <c:v>4199282.4833308598</c:v>
              </c:pt>
              <c:pt idx="37">
                <c:v>3943961.3680723491</c:v>
              </c:pt>
              <c:pt idx="38">
                <c:v>4293876.0728935068</c:v>
              </c:pt>
              <c:pt idx="39">
                <c:v>4557341.8266624846</c:v>
              </c:pt>
              <c:pt idx="40">
                <c:v>4828233.1291445019</c:v>
              </c:pt>
              <c:pt idx="41">
                <c:v>4376733.1057038205</c:v>
              </c:pt>
              <c:pt idx="42">
                <c:v>3427098.7727091475</c:v>
              </c:pt>
              <c:pt idx="43">
                <c:v>3856557.7885003234</c:v>
              </c:pt>
              <c:pt idx="44">
                <c:v>3822845.2985208952</c:v>
              </c:pt>
              <c:pt idx="45">
                <c:v>4082013.6805611672</c:v>
              </c:pt>
              <c:pt idx="46">
                <c:v>3800437.6623678133</c:v>
              </c:pt>
              <c:pt idx="47">
                <c:v>3984828.895464954</c:v>
              </c:pt>
              <c:pt idx="48">
                <c:v>4213201.6169314366</c:v>
              </c:pt>
              <c:pt idx="49">
                <c:v>4067622.4476721161</c:v>
              </c:pt>
              <c:pt idx="50">
                <c:v>4202964.6832604548</c:v>
              </c:pt>
              <c:pt idx="51">
                <c:v>4342708.8607795136</c:v>
              </c:pt>
              <c:pt idx="52">
                <c:v>4378250.615876534</c:v>
              </c:pt>
              <c:pt idx="53">
                <c:v>4250826.9775249371</c:v>
              </c:pt>
              <c:pt idx="54">
                <c:v>4543444.4756726744</c:v>
              </c:pt>
              <c:pt idx="55">
                <c:v>4546928.2230966706</c:v>
              </c:pt>
              <c:pt idx="56">
                <c:v>4761999.5591534823</c:v>
              </c:pt>
              <c:pt idx="57">
                <c:v>5103162.2763027521</c:v>
              </c:pt>
              <c:pt idx="58">
                <c:v>5439194.6493355967</c:v>
              </c:pt>
              <c:pt idx="59">
                <c:v>5734411.7636888605</c:v>
              </c:pt>
              <c:pt idx="60">
                <c:v>5954328.0431687813</c:v>
              </c:pt>
              <c:pt idx="61">
                <c:v>6443514.9167581769</c:v>
              </c:pt>
              <c:pt idx="62">
                <c:v>6579617.6756384047</c:v>
              </c:pt>
              <c:pt idx="63">
                <c:v>6536054.0933628352</c:v>
              </c:pt>
              <c:pt idx="64">
                <c:v>6175006.9529610602</c:v>
              </c:pt>
              <c:pt idx="65">
                <c:v>6051444.4152506776</c:v>
              </c:pt>
              <c:pt idx="66">
                <c:v>6226365.1853714995</c:v>
              </c:pt>
              <c:pt idx="67">
                <c:v>7035417.873461375</c:v>
              </c:pt>
              <c:pt idx="68">
                <c:v>6967653.3517332636</c:v>
              </c:pt>
              <c:pt idx="69">
                <c:v>6419336.4788014367</c:v>
              </c:pt>
              <c:pt idx="70">
                <c:v>6291242.6573522566</c:v>
              </c:pt>
              <c:pt idx="71">
                <c:v>6551943.6931300713</c:v>
              </c:pt>
              <c:pt idx="72">
                <c:v>6742623.4388403716</c:v>
              </c:pt>
              <c:pt idx="73">
                <c:v>6874411.4052799828</c:v>
              </c:pt>
              <c:pt idx="74">
                <c:v>7037030.2829059521</c:v>
              </c:pt>
              <c:pt idx="75">
                <c:v>7395318.5129776299</c:v>
              </c:pt>
              <c:pt idx="76">
                <c:v>7740737.6009831754</c:v>
              </c:pt>
              <c:pt idx="77">
                <c:v>7959326.7457372621</c:v>
              </c:pt>
              <c:pt idx="78">
                <c:v>8189745.5588704981</c:v>
              </c:pt>
              <c:pt idx="79">
                <c:v>7145995.5563334199</c:v>
              </c:pt>
              <c:pt idx="80">
                <c:v>7259262.29925228</c:v>
              </c:pt>
              <c:pt idx="81">
                <c:v>7388030.5439958014</c:v>
              </c:pt>
              <c:pt idx="82">
                <c:v>7261097.4851261117</c:v>
              </c:pt>
              <c:pt idx="83">
                <c:v>6899435.8493630644</c:v>
              </c:pt>
              <c:pt idx="84">
                <c:v>7193242.9410997918</c:v>
              </c:pt>
              <c:pt idx="85">
                <c:v>7203958.3965826789</c:v>
              </c:pt>
              <c:pt idx="86">
                <c:v>6802565.0461459477</c:v>
              </c:pt>
              <c:pt idx="87">
                <c:v>6654003.8339890577</c:v>
              </c:pt>
              <c:pt idx="88">
                <c:v>7028758.3044400886</c:v>
              </c:pt>
              <c:pt idx="89">
                <c:v>6773049.8211000338</c:v>
              </c:pt>
              <c:pt idx="90">
                <c:v>7103866.8675783807</c:v>
              </c:pt>
              <c:pt idx="91">
                <c:v>7127740.7355250306</c:v>
              </c:pt>
              <c:pt idx="92">
                <c:v>7227566.9141246816</c:v>
              </c:pt>
              <c:pt idx="93">
                <c:v>7694374.4915008852</c:v>
              </c:pt>
              <c:pt idx="94">
                <c:v>7782176.7635739241</c:v>
              </c:pt>
              <c:pt idx="95">
                <c:v>7899660.7614667118</c:v>
              </c:pt>
              <c:pt idx="96">
                <c:v>7111696.5353123816</c:v>
              </c:pt>
              <c:pt idx="97">
                <c:v>5494060.3679129798</c:v>
              </c:pt>
              <c:pt idx="98">
                <c:v>4731526.2165991729</c:v>
              </c:pt>
              <c:pt idx="99">
                <c:v>4881466.380777658</c:v>
              </c:pt>
              <c:pt idx="100">
                <c:v>4652258.7483742349</c:v>
              </c:pt>
              <c:pt idx="101">
                <c:v>4631493.3061550232</c:v>
              </c:pt>
              <c:pt idx="102">
                <c:v>4362920.6237092307</c:v>
              </c:pt>
              <c:pt idx="103">
                <c:v>4491289.0255527971</c:v>
              </c:pt>
              <c:pt idx="104">
                <c:v>4721096.2893542154</c:v>
              </c:pt>
              <c:pt idx="105">
                <c:v>4553837.3076226935</c:v>
              </c:pt>
              <c:pt idx="106">
                <c:v>4643169.6701649763</c:v>
              </c:pt>
              <c:pt idx="107">
                <c:v>4932151.7971332744</c:v>
              </c:pt>
              <c:pt idx="108">
                <c:v>4975732.1629667804</c:v>
              </c:pt>
              <c:pt idx="109">
                <c:v>4972183.8675123546</c:v>
              </c:pt>
              <c:pt idx="110">
                <c:v>5183241.0874000415</c:v>
              </c:pt>
              <c:pt idx="111">
                <c:v>5574518.2248513969</c:v>
              </c:pt>
              <c:pt idx="112">
                <c:v>5748771.6998969978</c:v>
              </c:pt>
              <c:pt idx="113">
                <c:v>5589864.5419367878</c:v>
              </c:pt>
              <c:pt idx="114">
                <c:v>5531866.1814362593</c:v>
              </c:pt>
              <c:pt idx="115">
                <c:v>5646008.8989090743</c:v>
              </c:pt>
              <c:pt idx="116">
                <c:v>5835315.9872691147</c:v>
              </c:pt>
              <c:pt idx="117">
                <c:v>5451690.8153210254</c:v>
              </c:pt>
              <c:pt idx="118">
                <c:v>5819243.4154716721</c:v>
              </c:pt>
              <c:pt idx="119">
                <c:v>5816216.5167190591</c:v>
              </c:pt>
              <c:pt idx="120">
                <c:v>5560946.3293399205</c:v>
              </c:pt>
              <c:pt idx="121">
                <c:v>5428897.3158485992</c:v>
              </c:pt>
              <c:pt idx="122">
                <c:v>5497132.2895773724</c:v>
              </c:pt>
              <c:pt idx="123">
                <c:v>5198427.3960805908</c:v>
              </c:pt>
              <c:pt idx="124">
                <c:v>4998594.5416453173</c:v>
              </c:pt>
              <c:pt idx="125">
                <c:v>5256420.0585473701</c:v>
              </c:pt>
              <c:pt idx="126">
                <c:v>6213959.3530433755</c:v>
              </c:pt>
              <c:pt idx="127">
                <c:v>6554932.33767471</c:v>
              </c:pt>
              <c:pt idx="128">
                <c:v>6578073.3966562245</c:v>
              </c:pt>
              <c:pt idx="129">
                <c:v>6301744.4210296646</c:v>
              </c:pt>
              <c:pt idx="130">
                <c:v>6989873.2282860009</c:v>
              </c:pt>
              <c:pt idx="131">
                <c:v>6300795.802093707</c:v>
              </c:pt>
              <c:pt idx="132">
                <c:v>6816278.2630238906</c:v>
              </c:pt>
              <c:pt idx="133">
                <c:v>6951945.8347319085</c:v>
              </c:pt>
              <c:pt idx="134">
                <c:v>4418703.3189173788</c:v>
              </c:pt>
              <c:pt idx="135">
                <c:v>4811940.1072162297</c:v>
              </c:pt>
              <c:pt idx="136">
                <c:v>4705667.6694898866</c:v>
              </c:pt>
              <c:pt idx="137">
                <c:v>4858093.4022847228</c:v>
              </c:pt>
              <c:pt idx="138">
                <c:v>4571805.50896513</c:v>
              </c:pt>
              <c:pt idx="139">
                <c:v>4903010.7201494295</c:v>
              </c:pt>
              <c:pt idx="140">
                <c:v>4771391.0489501776</c:v>
              </c:pt>
              <c:pt idx="141">
                <c:v>4869742.1279822793</c:v>
              </c:pt>
              <c:pt idx="142">
                <c:v>4692453.5611980082</c:v>
              </c:pt>
              <c:pt idx="143">
                <c:v>4849160.3349897396</c:v>
              </c:pt>
              <c:pt idx="144">
                <c:v>5252236.4774797717</c:v>
              </c:pt>
              <c:pt idx="145">
                <c:v>5315808.3229151992</c:v>
              </c:pt>
              <c:pt idx="146">
                <c:v>4869170.5866769683</c:v>
              </c:pt>
              <c:pt idx="147">
                <c:v>5231024.4846873926</c:v>
              </c:pt>
              <c:pt idx="148">
                <c:v>5716781.4915758735</c:v>
              </c:pt>
              <c:pt idx="149">
                <c:v>5749773.189328732</c:v>
              </c:pt>
              <c:pt idx="150">
                <c:v>5750443.9184178282</c:v>
              </c:pt>
              <c:pt idx="151">
                <c:v>6094062.806444549</c:v>
              </c:pt>
              <c:pt idx="152">
                <c:v>5597330.4277955256</c:v>
              </c:pt>
              <c:pt idx="153">
                <c:v>5423173.831384494</c:v>
              </c:pt>
              <c:pt idx="154">
                <c:v>5807772.4978386806</c:v>
              </c:pt>
              <c:pt idx="155">
                <c:v>6061833.1397185558</c:v>
              </c:pt>
              <c:pt idx="156">
                <c:v>5260146.3949519526</c:v>
              </c:pt>
              <c:pt idx="157">
                <c:v>6044377.1635733042</c:v>
              </c:pt>
              <c:pt idx="158">
                <c:v>6063138.6815493675</c:v>
              </c:pt>
              <c:pt idx="159">
                <c:v>6198766.7332990626</c:v>
              </c:pt>
              <c:pt idx="160">
                <c:v>6073478.5659016082</c:v>
              </c:pt>
              <c:pt idx="161">
                <c:v>5872578.44244745</c:v>
              </c:pt>
              <c:pt idx="162">
                <c:v>5991049.6741068438</c:v>
              </c:pt>
              <c:pt idx="163">
                <c:v>6283014.0540889259</c:v>
              </c:pt>
              <c:pt idx="164">
                <c:v>6950313.9736134736</c:v>
              </c:pt>
              <c:pt idx="165">
                <c:v>6789450.6557495911</c:v>
              </c:pt>
              <c:pt idx="166">
                <c:v>7168643.6507520564</c:v>
              </c:pt>
              <c:pt idx="167">
                <c:v>7205227.1005318388</c:v>
              </c:pt>
              <c:pt idx="168">
                <c:v>8694954.8635583241</c:v>
              </c:pt>
              <c:pt idx="169">
                <c:v>7373479.5668716105</c:v>
              </c:pt>
              <c:pt idx="170">
                <c:v>7081173.3645328134</c:v>
              </c:pt>
              <c:pt idx="171">
                <c:v>7555192.731357255</c:v>
              </c:pt>
              <c:pt idx="172">
                <c:v>7148987.9725011764</c:v>
              </c:pt>
              <c:pt idx="173">
                <c:v>7063249.7070880085</c:v>
              </c:pt>
              <c:pt idx="174">
                <c:v>7297872.1812261157</c:v>
              </c:pt>
              <c:pt idx="175">
                <c:v>7133370.5938913226</c:v>
              </c:pt>
              <c:pt idx="176">
                <c:v>7963214.1928619854</c:v>
              </c:pt>
              <c:pt idx="177">
                <c:v>7470123.2454837132</c:v>
              </c:pt>
              <c:pt idx="178">
                <c:v>7824199.4269044986</c:v>
              </c:pt>
              <c:pt idx="179">
                <c:v>8166659.6217828738</c:v>
              </c:pt>
              <c:pt idx="180">
                <c:v>7814808.6710503064</c:v>
              </c:pt>
              <c:pt idx="181">
                <c:v>7815336.760802702</c:v>
              </c:pt>
              <c:pt idx="182">
                <c:v>8535708.9172240663</c:v>
              </c:pt>
              <c:pt idx="183">
                <c:v>7685996.7131815841</c:v>
              </c:pt>
              <c:pt idx="184">
                <c:v>8039618.8439891525</c:v>
              </c:pt>
              <c:pt idx="185">
                <c:v>8547777.2424480971</c:v>
              </c:pt>
              <c:pt idx="186">
                <c:v>9110607.9176179543</c:v>
              </c:pt>
              <c:pt idx="187">
                <c:v>6822905.1074460754</c:v>
              </c:pt>
              <c:pt idx="188">
                <c:v>7156329.6800819589</c:v>
              </c:pt>
              <c:pt idx="189">
                <c:v>6635700.7690328527</c:v>
              </c:pt>
              <c:pt idx="190">
                <c:v>6952057.9949310282</c:v>
              </c:pt>
              <c:pt idx="191">
                <c:v>7525342.7315657847</c:v>
              </c:pt>
              <c:pt idx="192">
                <c:v>6988775.0584712951</c:v>
              </c:pt>
              <c:pt idx="193">
                <c:v>7149177.0419978155</c:v>
              </c:pt>
              <c:pt idx="194">
                <c:v>7811443.1101677557</c:v>
              </c:pt>
              <c:pt idx="195">
                <c:v>7182013.1222855328</c:v>
              </c:pt>
              <c:pt idx="196">
                <c:v>7421341.3125395617</c:v>
              </c:pt>
              <c:pt idx="197">
                <c:v>8088780.3247853611</c:v>
              </c:pt>
              <c:pt idx="198">
                <c:v>8128446.9850544091</c:v>
              </c:pt>
              <c:pt idx="199">
                <c:v>8783114.6761016939</c:v>
              </c:pt>
              <c:pt idx="200">
                <c:v>8113949.8546960838</c:v>
              </c:pt>
              <c:pt idx="201">
                <c:v>7602126.6843180424</c:v>
              </c:pt>
              <c:pt idx="202">
                <c:v>7732164.0299289823</c:v>
              </c:pt>
              <c:pt idx="203">
                <c:v>7900495.3363990234</c:v>
              </c:pt>
              <c:pt idx="204">
                <c:v>8530209.5349619221</c:v>
              </c:pt>
              <c:pt idx="205">
                <c:v>8375794.5625745086</c:v>
              </c:pt>
              <c:pt idx="206">
                <c:v>8431583.5315636098</c:v>
              </c:pt>
              <c:pt idx="207">
                <c:v>7871624.9629323883</c:v>
              </c:pt>
              <c:pt idx="208">
                <c:v>7506338.3155044215</c:v>
              </c:pt>
              <c:pt idx="209">
                <c:v>7168113.8475760333</c:v>
              </c:pt>
              <c:pt idx="210">
                <c:v>6906986.763609428</c:v>
              </c:pt>
              <c:pt idx="211">
                <c:v>7091436.2659272598</c:v>
              </c:pt>
              <c:pt idx="212">
                <c:v>5597608.7434575548</c:v>
              </c:pt>
              <c:pt idx="213">
                <c:v>5825779.8104490256</c:v>
              </c:pt>
              <c:pt idx="214">
                <c:v>5502113.0684901103</c:v>
              </c:pt>
              <c:pt idx="215">
                <c:v>5739829.2129033869</c:v>
              </c:pt>
              <c:pt idx="216">
                <c:v>5448114.2769595971</c:v>
              </c:pt>
              <c:pt idx="217">
                <c:v>5190052.207734596</c:v>
              </c:pt>
              <c:pt idx="218">
                <c:v>5224385.8577924231</c:v>
              </c:pt>
              <c:pt idx="219">
                <c:v>5446746.1954650898</c:v>
              </c:pt>
              <c:pt idx="220">
                <c:v>5481424.2563587055</c:v>
              </c:pt>
              <c:pt idx="221">
                <c:v>5641805.6063557249</c:v>
              </c:pt>
              <c:pt idx="222">
                <c:v>5981306.905750663</c:v>
              </c:pt>
              <c:pt idx="223">
                <c:v>5535593.5320799993</c:v>
              </c:pt>
              <c:pt idx="224">
                <c:v>4800038.4848936647</c:v>
              </c:pt>
              <c:pt idx="225">
                <c:v>4780764.3068615785</c:v>
              </c:pt>
              <c:pt idx="226">
                <c:v>5302198.9240219546</c:v>
              </c:pt>
              <c:pt idx="227">
                <c:v>4952449.3090315629</c:v>
              </c:pt>
              <c:pt idx="228">
                <c:v>5073311.0864237603</c:v>
              </c:pt>
              <c:pt idx="229">
                <c:v>5252223.9064033851</c:v>
              </c:pt>
              <c:pt idx="230">
                <c:v>5686716.3843997922</c:v>
              </c:pt>
              <c:pt idx="231">
                <c:v>5865532.8905889979</c:v>
              </c:pt>
              <c:pt idx="232">
                <c:v>5666609.7284948127</c:v>
              </c:pt>
              <c:pt idx="233">
                <c:v>5341410.7369079581</c:v>
              </c:pt>
              <c:pt idx="234">
                <c:v>5714215.191726163</c:v>
              </c:pt>
              <c:pt idx="235">
                <c:v>5618050.6857677894</c:v>
              </c:pt>
              <c:pt idx="236">
                <c:v>5858556.7937886762</c:v>
              </c:pt>
              <c:pt idx="237">
                <c:v>6491517.1428350136</c:v>
              </c:pt>
              <c:pt idx="238">
                <c:v>5859118.1215366265</c:v>
              </c:pt>
              <c:pt idx="239">
                <c:v>6472020.0387620721</c:v>
              </c:pt>
              <c:pt idx="240">
                <c:v>6665653.9694470447</c:v>
              </c:pt>
              <c:pt idx="241">
                <c:v>6478455.2034439091</c:v>
              </c:pt>
              <c:pt idx="242">
                <c:v>6765497.2040463081</c:v>
              </c:pt>
              <c:pt idx="243">
                <c:v>6561174.8017700966</c:v>
              </c:pt>
              <c:pt idx="244">
                <c:v>6660975.9137940044</c:v>
              </c:pt>
              <c:pt idx="245">
                <c:v>6294104.8377584452</c:v>
              </c:pt>
              <c:pt idx="246">
                <c:v>6765830.6082998747</c:v>
              </c:pt>
              <c:pt idx="247">
                <c:v>7394654.685824886</c:v>
              </c:pt>
              <c:pt idx="248">
                <c:v>6482493.3369404245</c:v>
              </c:pt>
              <c:pt idx="249">
                <c:v>9093439.7803505342</c:v>
              </c:pt>
              <c:pt idx="250">
                <c:v>8560778.7296441924</c:v>
              </c:pt>
            </c:numLit>
          </c:val>
          <c:smooth val="0"/>
          <c:extLst>
            <c:ext xmlns:c16="http://schemas.microsoft.com/office/drawing/2014/chart" uri="{C3380CC4-5D6E-409C-BE32-E72D297353CC}">
              <c16:uniqueId val="{00000000-6A8D-48BE-8679-BEA0B4DA5EC3}"/>
            </c:ext>
          </c:extLst>
        </c:ser>
        <c:ser>
          <c:idx val="1"/>
          <c:order val="1"/>
          <c:tx>
            <c:v>VaR Nedre</c:v>
          </c:tx>
          <c:spPr>
            <a:ln cap="sq">
              <a:solidFill>
                <a:srgbClr val="10137C"/>
              </a:solidFill>
              <a:prstDash val="solid"/>
              <a:bevel/>
            </a:ln>
          </c:spPr>
          <c:marker>
            <c:symbol val="none"/>
          </c:marker>
          <c:cat>
            <c:numLit>
              <c:formatCode>General</c:formatCode>
              <c:ptCount val="250"/>
              <c:pt idx="0">
                <c:v>43097</c:v>
              </c:pt>
              <c:pt idx="1">
                <c:v>43096</c:v>
              </c:pt>
              <c:pt idx="2">
                <c:v>43091</c:v>
              </c:pt>
              <c:pt idx="3">
                <c:v>43090</c:v>
              </c:pt>
              <c:pt idx="4">
                <c:v>43089</c:v>
              </c:pt>
              <c:pt idx="5">
                <c:v>43088</c:v>
              </c:pt>
              <c:pt idx="6">
                <c:v>43087</c:v>
              </c:pt>
              <c:pt idx="7">
                <c:v>43084</c:v>
              </c:pt>
              <c:pt idx="8">
                <c:v>43083</c:v>
              </c:pt>
              <c:pt idx="9">
                <c:v>43082</c:v>
              </c:pt>
              <c:pt idx="10">
                <c:v>43081</c:v>
              </c:pt>
              <c:pt idx="11">
                <c:v>43080</c:v>
              </c:pt>
              <c:pt idx="12">
                <c:v>43077</c:v>
              </c:pt>
              <c:pt idx="13">
                <c:v>43076</c:v>
              </c:pt>
              <c:pt idx="14">
                <c:v>43075</c:v>
              </c:pt>
              <c:pt idx="15">
                <c:v>43074</c:v>
              </c:pt>
              <c:pt idx="16">
                <c:v>43073</c:v>
              </c:pt>
              <c:pt idx="17">
                <c:v>43070</c:v>
              </c:pt>
              <c:pt idx="18">
                <c:v>43069</c:v>
              </c:pt>
              <c:pt idx="19">
                <c:v>43068</c:v>
              </c:pt>
              <c:pt idx="20">
                <c:v>43067</c:v>
              </c:pt>
              <c:pt idx="21">
                <c:v>43066</c:v>
              </c:pt>
              <c:pt idx="22">
                <c:v>43063</c:v>
              </c:pt>
              <c:pt idx="23">
                <c:v>43062</c:v>
              </c:pt>
              <c:pt idx="24">
                <c:v>43061</c:v>
              </c:pt>
              <c:pt idx="25">
                <c:v>43060</c:v>
              </c:pt>
              <c:pt idx="26">
                <c:v>43059</c:v>
              </c:pt>
              <c:pt idx="27">
                <c:v>43056</c:v>
              </c:pt>
              <c:pt idx="28">
                <c:v>43055</c:v>
              </c:pt>
              <c:pt idx="29">
                <c:v>43054</c:v>
              </c:pt>
              <c:pt idx="30">
                <c:v>43053</c:v>
              </c:pt>
              <c:pt idx="31">
                <c:v>43052</c:v>
              </c:pt>
              <c:pt idx="32">
                <c:v>43049</c:v>
              </c:pt>
              <c:pt idx="33">
                <c:v>43048</c:v>
              </c:pt>
              <c:pt idx="34">
                <c:v>43047</c:v>
              </c:pt>
              <c:pt idx="35">
                <c:v>43046</c:v>
              </c:pt>
              <c:pt idx="36">
                <c:v>43045</c:v>
              </c:pt>
              <c:pt idx="37">
                <c:v>43042</c:v>
              </c:pt>
              <c:pt idx="38">
                <c:v>43041</c:v>
              </c:pt>
              <c:pt idx="39">
                <c:v>43040</c:v>
              </c:pt>
              <c:pt idx="40">
                <c:v>43039</c:v>
              </c:pt>
              <c:pt idx="41">
                <c:v>43038</c:v>
              </c:pt>
              <c:pt idx="42">
                <c:v>43035</c:v>
              </c:pt>
              <c:pt idx="43">
                <c:v>43034</c:v>
              </c:pt>
              <c:pt idx="44">
                <c:v>43033</c:v>
              </c:pt>
              <c:pt idx="45">
                <c:v>43032</c:v>
              </c:pt>
              <c:pt idx="46">
                <c:v>43031</c:v>
              </c:pt>
              <c:pt idx="47">
                <c:v>43028</c:v>
              </c:pt>
              <c:pt idx="48">
                <c:v>43027</c:v>
              </c:pt>
              <c:pt idx="49">
                <c:v>43026</c:v>
              </c:pt>
              <c:pt idx="50">
                <c:v>43025</c:v>
              </c:pt>
              <c:pt idx="51">
                <c:v>43024</c:v>
              </c:pt>
              <c:pt idx="52">
                <c:v>43021</c:v>
              </c:pt>
              <c:pt idx="53">
                <c:v>43020</c:v>
              </c:pt>
              <c:pt idx="54">
                <c:v>43019</c:v>
              </c:pt>
              <c:pt idx="55">
                <c:v>43018</c:v>
              </c:pt>
              <c:pt idx="56">
                <c:v>43017</c:v>
              </c:pt>
              <c:pt idx="57">
                <c:v>43014</c:v>
              </c:pt>
              <c:pt idx="58">
                <c:v>43013</c:v>
              </c:pt>
              <c:pt idx="59">
                <c:v>43012</c:v>
              </c:pt>
              <c:pt idx="60">
                <c:v>43011</c:v>
              </c:pt>
              <c:pt idx="61">
                <c:v>43010</c:v>
              </c:pt>
              <c:pt idx="62">
                <c:v>43007</c:v>
              </c:pt>
              <c:pt idx="63">
                <c:v>43006</c:v>
              </c:pt>
              <c:pt idx="64">
                <c:v>43005</c:v>
              </c:pt>
              <c:pt idx="65">
                <c:v>43004</c:v>
              </c:pt>
              <c:pt idx="66">
                <c:v>43003</c:v>
              </c:pt>
              <c:pt idx="67">
                <c:v>43000</c:v>
              </c:pt>
              <c:pt idx="68">
                <c:v>42999</c:v>
              </c:pt>
              <c:pt idx="69">
                <c:v>42998</c:v>
              </c:pt>
              <c:pt idx="70">
                <c:v>42997</c:v>
              </c:pt>
              <c:pt idx="71">
                <c:v>42996</c:v>
              </c:pt>
              <c:pt idx="72">
                <c:v>42993</c:v>
              </c:pt>
              <c:pt idx="73">
                <c:v>42992</c:v>
              </c:pt>
              <c:pt idx="74">
                <c:v>42991</c:v>
              </c:pt>
              <c:pt idx="75">
                <c:v>42990</c:v>
              </c:pt>
              <c:pt idx="76">
                <c:v>42989</c:v>
              </c:pt>
              <c:pt idx="77">
                <c:v>42986</c:v>
              </c:pt>
              <c:pt idx="78">
                <c:v>42985</c:v>
              </c:pt>
              <c:pt idx="79">
                <c:v>42984</c:v>
              </c:pt>
              <c:pt idx="80">
                <c:v>42983</c:v>
              </c:pt>
              <c:pt idx="81">
                <c:v>42982</c:v>
              </c:pt>
              <c:pt idx="82">
                <c:v>42979</c:v>
              </c:pt>
              <c:pt idx="83">
                <c:v>42978</c:v>
              </c:pt>
              <c:pt idx="84">
                <c:v>42977</c:v>
              </c:pt>
              <c:pt idx="85">
                <c:v>42976</c:v>
              </c:pt>
              <c:pt idx="86">
                <c:v>42975</c:v>
              </c:pt>
              <c:pt idx="87">
                <c:v>42972</c:v>
              </c:pt>
              <c:pt idx="88">
                <c:v>42971</c:v>
              </c:pt>
              <c:pt idx="89">
                <c:v>42970</c:v>
              </c:pt>
              <c:pt idx="90">
                <c:v>42969</c:v>
              </c:pt>
              <c:pt idx="91">
                <c:v>42968</c:v>
              </c:pt>
              <c:pt idx="92">
                <c:v>42965</c:v>
              </c:pt>
              <c:pt idx="93">
                <c:v>42964</c:v>
              </c:pt>
              <c:pt idx="94">
                <c:v>42963</c:v>
              </c:pt>
              <c:pt idx="95">
                <c:v>42962</c:v>
              </c:pt>
              <c:pt idx="96">
                <c:v>42961</c:v>
              </c:pt>
              <c:pt idx="97">
                <c:v>42958</c:v>
              </c:pt>
              <c:pt idx="98">
                <c:v>42957</c:v>
              </c:pt>
              <c:pt idx="99">
                <c:v>42956</c:v>
              </c:pt>
              <c:pt idx="100">
                <c:v>42955</c:v>
              </c:pt>
              <c:pt idx="101">
                <c:v>42954</c:v>
              </c:pt>
              <c:pt idx="102">
                <c:v>42951</c:v>
              </c:pt>
              <c:pt idx="103">
                <c:v>42950</c:v>
              </c:pt>
              <c:pt idx="104">
                <c:v>42949</c:v>
              </c:pt>
              <c:pt idx="105">
                <c:v>42948</c:v>
              </c:pt>
              <c:pt idx="106">
                <c:v>42947</c:v>
              </c:pt>
              <c:pt idx="107">
                <c:v>42944</c:v>
              </c:pt>
              <c:pt idx="108">
                <c:v>42943</c:v>
              </c:pt>
              <c:pt idx="109">
                <c:v>42942</c:v>
              </c:pt>
              <c:pt idx="110">
                <c:v>42941</c:v>
              </c:pt>
              <c:pt idx="111">
                <c:v>42940</c:v>
              </c:pt>
              <c:pt idx="112">
                <c:v>42937</c:v>
              </c:pt>
              <c:pt idx="113">
                <c:v>42936</c:v>
              </c:pt>
              <c:pt idx="114">
                <c:v>42935</c:v>
              </c:pt>
              <c:pt idx="115">
                <c:v>42934</c:v>
              </c:pt>
              <c:pt idx="116">
                <c:v>42933</c:v>
              </c:pt>
              <c:pt idx="117">
                <c:v>42930</c:v>
              </c:pt>
              <c:pt idx="118">
                <c:v>42929</c:v>
              </c:pt>
              <c:pt idx="119">
                <c:v>42928</c:v>
              </c:pt>
              <c:pt idx="120">
                <c:v>42927</c:v>
              </c:pt>
              <c:pt idx="121">
                <c:v>42926</c:v>
              </c:pt>
              <c:pt idx="122">
                <c:v>42923</c:v>
              </c:pt>
              <c:pt idx="123">
                <c:v>42922</c:v>
              </c:pt>
              <c:pt idx="124">
                <c:v>42921</c:v>
              </c:pt>
              <c:pt idx="125">
                <c:v>42920</c:v>
              </c:pt>
              <c:pt idx="126">
                <c:v>42919</c:v>
              </c:pt>
              <c:pt idx="127">
                <c:v>42916</c:v>
              </c:pt>
              <c:pt idx="128">
                <c:v>42915</c:v>
              </c:pt>
              <c:pt idx="129">
                <c:v>42914</c:v>
              </c:pt>
              <c:pt idx="130">
                <c:v>42913</c:v>
              </c:pt>
              <c:pt idx="131">
                <c:v>42912</c:v>
              </c:pt>
              <c:pt idx="132">
                <c:v>42909</c:v>
              </c:pt>
              <c:pt idx="133">
                <c:v>42908</c:v>
              </c:pt>
              <c:pt idx="134">
                <c:v>42907</c:v>
              </c:pt>
              <c:pt idx="135">
                <c:v>42906</c:v>
              </c:pt>
              <c:pt idx="136">
                <c:v>42905</c:v>
              </c:pt>
              <c:pt idx="137">
                <c:v>42902</c:v>
              </c:pt>
              <c:pt idx="138">
                <c:v>42901</c:v>
              </c:pt>
              <c:pt idx="139">
                <c:v>42900</c:v>
              </c:pt>
              <c:pt idx="140">
                <c:v>42899</c:v>
              </c:pt>
              <c:pt idx="141">
                <c:v>42898</c:v>
              </c:pt>
              <c:pt idx="142">
                <c:v>42895</c:v>
              </c:pt>
              <c:pt idx="143">
                <c:v>42894</c:v>
              </c:pt>
              <c:pt idx="144">
                <c:v>42893</c:v>
              </c:pt>
              <c:pt idx="145">
                <c:v>42892</c:v>
              </c:pt>
              <c:pt idx="146">
                <c:v>42888</c:v>
              </c:pt>
              <c:pt idx="147">
                <c:v>42887</c:v>
              </c:pt>
              <c:pt idx="148">
                <c:v>42886</c:v>
              </c:pt>
              <c:pt idx="149">
                <c:v>42885</c:v>
              </c:pt>
              <c:pt idx="150">
                <c:v>42884</c:v>
              </c:pt>
              <c:pt idx="151">
                <c:v>42879</c:v>
              </c:pt>
              <c:pt idx="152">
                <c:v>42878</c:v>
              </c:pt>
              <c:pt idx="153">
                <c:v>42877</c:v>
              </c:pt>
              <c:pt idx="154">
                <c:v>42874</c:v>
              </c:pt>
              <c:pt idx="155">
                <c:v>42873</c:v>
              </c:pt>
              <c:pt idx="156">
                <c:v>42872</c:v>
              </c:pt>
              <c:pt idx="157">
                <c:v>42871</c:v>
              </c:pt>
              <c:pt idx="158">
                <c:v>42870</c:v>
              </c:pt>
              <c:pt idx="159">
                <c:v>42866</c:v>
              </c:pt>
              <c:pt idx="160">
                <c:v>42865</c:v>
              </c:pt>
              <c:pt idx="161">
                <c:v>42864</c:v>
              </c:pt>
              <c:pt idx="162">
                <c:v>42863</c:v>
              </c:pt>
              <c:pt idx="163">
                <c:v>42860</c:v>
              </c:pt>
              <c:pt idx="164">
                <c:v>42859</c:v>
              </c:pt>
              <c:pt idx="165">
                <c:v>42858</c:v>
              </c:pt>
              <c:pt idx="166">
                <c:v>42857</c:v>
              </c:pt>
              <c:pt idx="167">
                <c:v>42856</c:v>
              </c:pt>
              <c:pt idx="168">
                <c:v>42853</c:v>
              </c:pt>
              <c:pt idx="169">
                <c:v>42852</c:v>
              </c:pt>
              <c:pt idx="170">
                <c:v>42851</c:v>
              </c:pt>
              <c:pt idx="171">
                <c:v>42850</c:v>
              </c:pt>
              <c:pt idx="172">
                <c:v>42849</c:v>
              </c:pt>
              <c:pt idx="173">
                <c:v>42846</c:v>
              </c:pt>
              <c:pt idx="174">
                <c:v>42845</c:v>
              </c:pt>
              <c:pt idx="175">
                <c:v>42844</c:v>
              </c:pt>
              <c:pt idx="176">
                <c:v>42843</c:v>
              </c:pt>
              <c:pt idx="177">
                <c:v>42837</c:v>
              </c:pt>
              <c:pt idx="178">
                <c:v>42836</c:v>
              </c:pt>
              <c:pt idx="179">
                <c:v>42835</c:v>
              </c:pt>
              <c:pt idx="180">
                <c:v>42832</c:v>
              </c:pt>
              <c:pt idx="181">
                <c:v>42831</c:v>
              </c:pt>
              <c:pt idx="182">
                <c:v>42830</c:v>
              </c:pt>
              <c:pt idx="183">
                <c:v>42829</c:v>
              </c:pt>
              <c:pt idx="184">
                <c:v>42828</c:v>
              </c:pt>
              <c:pt idx="185">
                <c:v>42825</c:v>
              </c:pt>
              <c:pt idx="186">
                <c:v>42824</c:v>
              </c:pt>
              <c:pt idx="187">
                <c:v>42823</c:v>
              </c:pt>
              <c:pt idx="188">
                <c:v>42822</c:v>
              </c:pt>
              <c:pt idx="189">
                <c:v>42821</c:v>
              </c:pt>
              <c:pt idx="190">
                <c:v>42818</c:v>
              </c:pt>
              <c:pt idx="191">
                <c:v>42817</c:v>
              </c:pt>
              <c:pt idx="192">
                <c:v>42816</c:v>
              </c:pt>
              <c:pt idx="193">
                <c:v>42815</c:v>
              </c:pt>
              <c:pt idx="194">
                <c:v>42814</c:v>
              </c:pt>
              <c:pt idx="195">
                <c:v>42811</c:v>
              </c:pt>
              <c:pt idx="196">
                <c:v>42810</c:v>
              </c:pt>
              <c:pt idx="197">
                <c:v>42809</c:v>
              </c:pt>
              <c:pt idx="198">
                <c:v>42808</c:v>
              </c:pt>
              <c:pt idx="199">
                <c:v>42807</c:v>
              </c:pt>
              <c:pt idx="200">
                <c:v>42804</c:v>
              </c:pt>
              <c:pt idx="201">
                <c:v>42803</c:v>
              </c:pt>
              <c:pt idx="202">
                <c:v>42802</c:v>
              </c:pt>
              <c:pt idx="203">
                <c:v>42801</c:v>
              </c:pt>
              <c:pt idx="204">
                <c:v>42800</c:v>
              </c:pt>
              <c:pt idx="205">
                <c:v>42797</c:v>
              </c:pt>
              <c:pt idx="206">
                <c:v>42796</c:v>
              </c:pt>
              <c:pt idx="207">
                <c:v>42795</c:v>
              </c:pt>
              <c:pt idx="208">
                <c:v>42794</c:v>
              </c:pt>
              <c:pt idx="209">
                <c:v>42793</c:v>
              </c:pt>
              <c:pt idx="210">
                <c:v>42790</c:v>
              </c:pt>
              <c:pt idx="211">
                <c:v>42789</c:v>
              </c:pt>
              <c:pt idx="212">
                <c:v>42788</c:v>
              </c:pt>
              <c:pt idx="213">
                <c:v>42787</c:v>
              </c:pt>
              <c:pt idx="214">
                <c:v>42786</c:v>
              </c:pt>
              <c:pt idx="215">
                <c:v>42783</c:v>
              </c:pt>
              <c:pt idx="216">
                <c:v>42782</c:v>
              </c:pt>
              <c:pt idx="217">
                <c:v>42781</c:v>
              </c:pt>
              <c:pt idx="218">
                <c:v>42780</c:v>
              </c:pt>
              <c:pt idx="219">
                <c:v>42779</c:v>
              </c:pt>
              <c:pt idx="220">
                <c:v>42776</c:v>
              </c:pt>
              <c:pt idx="221">
                <c:v>42775</c:v>
              </c:pt>
              <c:pt idx="222">
                <c:v>42774</c:v>
              </c:pt>
              <c:pt idx="223">
                <c:v>42773</c:v>
              </c:pt>
              <c:pt idx="224">
                <c:v>42772</c:v>
              </c:pt>
              <c:pt idx="225">
                <c:v>42769</c:v>
              </c:pt>
              <c:pt idx="226">
                <c:v>42768</c:v>
              </c:pt>
              <c:pt idx="227">
                <c:v>42767</c:v>
              </c:pt>
              <c:pt idx="228">
                <c:v>42766</c:v>
              </c:pt>
              <c:pt idx="229">
                <c:v>42765</c:v>
              </c:pt>
              <c:pt idx="230">
                <c:v>42762</c:v>
              </c:pt>
              <c:pt idx="231">
                <c:v>42761</c:v>
              </c:pt>
              <c:pt idx="232">
                <c:v>42760</c:v>
              </c:pt>
              <c:pt idx="233">
                <c:v>42759</c:v>
              </c:pt>
              <c:pt idx="234">
                <c:v>42758</c:v>
              </c:pt>
              <c:pt idx="235">
                <c:v>42755</c:v>
              </c:pt>
              <c:pt idx="236">
                <c:v>42754</c:v>
              </c:pt>
              <c:pt idx="237">
                <c:v>42753</c:v>
              </c:pt>
              <c:pt idx="238">
                <c:v>42752</c:v>
              </c:pt>
              <c:pt idx="239">
                <c:v>42751</c:v>
              </c:pt>
              <c:pt idx="240">
                <c:v>42748</c:v>
              </c:pt>
              <c:pt idx="241">
                <c:v>42747</c:v>
              </c:pt>
              <c:pt idx="242">
                <c:v>42746</c:v>
              </c:pt>
              <c:pt idx="243">
                <c:v>42745</c:v>
              </c:pt>
              <c:pt idx="244">
                <c:v>42744</c:v>
              </c:pt>
              <c:pt idx="245">
                <c:v>42741</c:v>
              </c:pt>
              <c:pt idx="246">
                <c:v>42740</c:v>
              </c:pt>
              <c:pt idx="247">
                <c:v>42739</c:v>
              </c:pt>
              <c:pt idx="248">
                <c:v>42738</c:v>
              </c:pt>
              <c:pt idx="249">
                <c:v>42737</c:v>
              </c:pt>
            </c:numLit>
          </c:cat>
          <c:val>
            <c:numLit>
              <c:formatCode>General</c:formatCode>
              <c:ptCount val="250"/>
              <c:pt idx="0">
                <c:v>-6993303.5383279407</c:v>
              </c:pt>
              <c:pt idx="1">
                <c:v>-6860655.8392512361</c:v>
              </c:pt>
              <c:pt idx="2">
                <c:v>-7045313.4788781628</c:v>
              </c:pt>
              <c:pt idx="3">
                <c:v>-7116917.2962296726</c:v>
              </c:pt>
              <c:pt idx="4">
                <c:v>-7467797.6823009867</c:v>
              </c:pt>
              <c:pt idx="5">
                <c:v>-7377717.8796805628</c:v>
              </c:pt>
              <c:pt idx="6">
                <c:v>-7574972.6340233386</c:v>
              </c:pt>
              <c:pt idx="7">
                <c:v>-6335201.8717018934</c:v>
              </c:pt>
              <c:pt idx="8">
                <c:v>-6514339.3037249148</c:v>
              </c:pt>
              <c:pt idx="9">
                <c:v>-6484204.681318392</c:v>
              </c:pt>
              <c:pt idx="10">
                <c:v>-6312841.2349950122</c:v>
              </c:pt>
              <c:pt idx="11">
                <c:v>-6472387.2698668875</c:v>
              </c:pt>
              <c:pt idx="12">
                <c:v>-6997431.6526841009</c:v>
              </c:pt>
              <c:pt idx="13">
                <c:v>-7188816.6511735898</c:v>
              </c:pt>
              <c:pt idx="14">
                <c:v>-7439295.5550774466</c:v>
              </c:pt>
              <c:pt idx="15">
                <c:v>-6686115.543015331</c:v>
              </c:pt>
              <c:pt idx="16">
                <c:v>-6714435.4296020288</c:v>
              </c:pt>
              <c:pt idx="17">
                <c:v>-6785999.2957467493</c:v>
              </c:pt>
              <c:pt idx="18">
                <c:v>-7080615.1538526351</c:v>
              </c:pt>
              <c:pt idx="19">
                <c:v>-7127695.4826980317</c:v>
              </c:pt>
              <c:pt idx="20">
                <c:v>-7193174.3058472071</c:v>
              </c:pt>
              <c:pt idx="21">
                <c:v>-7508723.6987191085</c:v>
              </c:pt>
              <c:pt idx="22">
                <c:v>-7900556.7693004096</c:v>
              </c:pt>
              <c:pt idx="23">
                <c:v>-8044103.7129673352</c:v>
              </c:pt>
              <c:pt idx="24">
                <c:v>-4302538.9093546402</c:v>
              </c:pt>
              <c:pt idx="25">
                <c:v>-3814994.2639234355</c:v>
              </c:pt>
              <c:pt idx="26">
                <c:v>-4024211.9857948208</c:v>
              </c:pt>
              <c:pt idx="27">
                <c:v>-4075566.391641981</c:v>
              </c:pt>
              <c:pt idx="28">
                <c:v>-4187658.4141537934</c:v>
              </c:pt>
              <c:pt idx="29">
                <c:v>-4101192.2263528001</c:v>
              </c:pt>
              <c:pt idx="30">
                <c:v>-4204792.3221988622</c:v>
              </c:pt>
              <c:pt idx="31">
                <c:v>-4895756.5225034896</c:v>
              </c:pt>
              <c:pt idx="32">
                <c:v>-5214221.6680263253</c:v>
              </c:pt>
              <c:pt idx="33">
                <c:v>-4251413.0203139484</c:v>
              </c:pt>
              <c:pt idx="34">
                <c:v>-4603823.2570771975</c:v>
              </c:pt>
              <c:pt idx="35">
                <c:v>-4480861.2312093098</c:v>
              </c:pt>
              <c:pt idx="36">
                <c:v>-4199282.4833308598</c:v>
              </c:pt>
              <c:pt idx="37">
                <c:v>-3943961.3680723491</c:v>
              </c:pt>
              <c:pt idx="38">
                <c:v>-4293876.0728935068</c:v>
              </c:pt>
              <c:pt idx="39">
                <c:v>-4557341.8266624846</c:v>
              </c:pt>
              <c:pt idx="40">
                <c:v>-4828233.1291445019</c:v>
              </c:pt>
              <c:pt idx="41">
                <c:v>-4376733.1057038205</c:v>
              </c:pt>
              <c:pt idx="42">
                <c:v>-3427098.7727091475</c:v>
              </c:pt>
              <c:pt idx="43">
                <c:v>-3856557.7885003234</c:v>
              </c:pt>
              <c:pt idx="44">
                <c:v>-3822845.2985208952</c:v>
              </c:pt>
              <c:pt idx="45">
                <c:v>-4082013.6805611672</c:v>
              </c:pt>
              <c:pt idx="46">
                <c:v>-3800437.6623678133</c:v>
              </c:pt>
              <c:pt idx="47">
                <c:v>-3984828.895464954</c:v>
              </c:pt>
              <c:pt idx="48">
                <c:v>-4213201.6169314366</c:v>
              </c:pt>
              <c:pt idx="49">
                <c:v>-4067622.4476721161</c:v>
              </c:pt>
              <c:pt idx="50">
                <c:v>-4202964.6832604548</c:v>
              </c:pt>
              <c:pt idx="51">
                <c:v>-4342708.8607795136</c:v>
              </c:pt>
              <c:pt idx="52">
                <c:v>-4378250.615876534</c:v>
              </c:pt>
              <c:pt idx="53">
                <c:v>-4250826.9775249371</c:v>
              </c:pt>
              <c:pt idx="54">
                <c:v>-4543444.4756726744</c:v>
              </c:pt>
              <c:pt idx="55">
                <c:v>-4546928.2230966706</c:v>
              </c:pt>
              <c:pt idx="56">
                <c:v>-4761999.5591534823</c:v>
              </c:pt>
              <c:pt idx="57">
                <c:v>-5103162.2763027521</c:v>
              </c:pt>
              <c:pt idx="58">
                <c:v>-5439194.6493355967</c:v>
              </c:pt>
              <c:pt idx="59">
                <c:v>-5734411.7636888605</c:v>
              </c:pt>
              <c:pt idx="60">
                <c:v>-5954328.0431687813</c:v>
              </c:pt>
              <c:pt idx="61">
                <c:v>-6443514.9167581769</c:v>
              </c:pt>
              <c:pt idx="62">
                <c:v>-6579617.6756384047</c:v>
              </c:pt>
              <c:pt idx="63">
                <c:v>-6536054.0933628352</c:v>
              </c:pt>
              <c:pt idx="64">
                <c:v>-6175006.9529610602</c:v>
              </c:pt>
              <c:pt idx="65">
                <c:v>-6051444.4152506776</c:v>
              </c:pt>
              <c:pt idx="66">
                <c:v>-6226365.1853714995</c:v>
              </c:pt>
              <c:pt idx="67">
                <c:v>-7035417.873461375</c:v>
              </c:pt>
              <c:pt idx="68">
                <c:v>-6967653.3517332636</c:v>
              </c:pt>
              <c:pt idx="69">
                <c:v>-6419336.4788014367</c:v>
              </c:pt>
              <c:pt idx="70">
                <c:v>-6291242.6573522566</c:v>
              </c:pt>
              <c:pt idx="71">
                <c:v>-6551943.6931300713</c:v>
              </c:pt>
              <c:pt idx="72">
                <c:v>-6742623.4388403716</c:v>
              </c:pt>
              <c:pt idx="73">
                <c:v>-6874411.4052799828</c:v>
              </c:pt>
              <c:pt idx="74">
                <c:v>-7037030.2829059521</c:v>
              </c:pt>
              <c:pt idx="75">
                <c:v>-7395318.5129776299</c:v>
              </c:pt>
              <c:pt idx="76">
                <c:v>-7740737.6009831754</c:v>
              </c:pt>
              <c:pt idx="77">
                <c:v>-7959326.7457372621</c:v>
              </c:pt>
              <c:pt idx="78">
                <c:v>-8189745.5588704981</c:v>
              </c:pt>
              <c:pt idx="79">
                <c:v>-7145995.5563334199</c:v>
              </c:pt>
              <c:pt idx="80">
                <c:v>-7259262.29925228</c:v>
              </c:pt>
              <c:pt idx="81">
                <c:v>-7388030.5439958014</c:v>
              </c:pt>
              <c:pt idx="82">
                <c:v>-7261097.4851261117</c:v>
              </c:pt>
              <c:pt idx="83">
                <c:v>-6899435.8493630644</c:v>
              </c:pt>
              <c:pt idx="84">
                <c:v>-7193242.9410997918</c:v>
              </c:pt>
              <c:pt idx="85">
                <c:v>-7203958.3965826789</c:v>
              </c:pt>
              <c:pt idx="86">
                <c:v>-6802565.0461459477</c:v>
              </c:pt>
              <c:pt idx="87">
                <c:v>-6654003.8339890577</c:v>
              </c:pt>
              <c:pt idx="88">
                <c:v>-7028758.3044400886</c:v>
              </c:pt>
              <c:pt idx="89">
                <c:v>-6773049.8211000338</c:v>
              </c:pt>
              <c:pt idx="90">
                <c:v>-7103866.8675783807</c:v>
              </c:pt>
              <c:pt idx="91">
                <c:v>-7127740.7355250306</c:v>
              </c:pt>
              <c:pt idx="92">
                <c:v>-7227566.9141246816</c:v>
              </c:pt>
              <c:pt idx="93">
                <c:v>-7694374.4915008852</c:v>
              </c:pt>
              <c:pt idx="94">
                <c:v>-7782176.7635739241</c:v>
              </c:pt>
              <c:pt idx="95">
                <c:v>-7899660.7614667118</c:v>
              </c:pt>
              <c:pt idx="96">
                <c:v>-7111696.5353123816</c:v>
              </c:pt>
              <c:pt idx="97">
                <c:v>-5494060.3679129798</c:v>
              </c:pt>
              <c:pt idx="98">
                <c:v>-4731526.2165991729</c:v>
              </c:pt>
              <c:pt idx="99">
                <c:v>-4881466.380777658</c:v>
              </c:pt>
              <c:pt idx="100">
                <c:v>-4652258.7483742349</c:v>
              </c:pt>
              <c:pt idx="101">
                <c:v>-4631493.3061550232</c:v>
              </c:pt>
              <c:pt idx="102">
                <c:v>-4362920.6237092307</c:v>
              </c:pt>
              <c:pt idx="103">
                <c:v>-4491289.0255527971</c:v>
              </c:pt>
              <c:pt idx="104">
                <c:v>-4721096.2893542154</c:v>
              </c:pt>
              <c:pt idx="105">
                <c:v>-4553837.3076226935</c:v>
              </c:pt>
              <c:pt idx="106">
                <c:v>-4643169.6701649763</c:v>
              </c:pt>
              <c:pt idx="107">
                <c:v>-4932151.7971332744</c:v>
              </c:pt>
              <c:pt idx="108">
                <c:v>-4975732.1629667804</c:v>
              </c:pt>
              <c:pt idx="109">
                <c:v>-4972183.8675123546</c:v>
              </c:pt>
              <c:pt idx="110">
                <c:v>-5183241.0874000415</c:v>
              </c:pt>
              <c:pt idx="111">
                <c:v>-5574518.2248513969</c:v>
              </c:pt>
              <c:pt idx="112">
                <c:v>-5748771.6998969978</c:v>
              </c:pt>
              <c:pt idx="113">
                <c:v>-5589864.5419367878</c:v>
              </c:pt>
              <c:pt idx="114">
                <c:v>-5531866.1814362593</c:v>
              </c:pt>
              <c:pt idx="115">
                <c:v>-5646008.8989090743</c:v>
              </c:pt>
              <c:pt idx="116">
                <c:v>-5835315.9872691147</c:v>
              </c:pt>
              <c:pt idx="117">
                <c:v>-5451690.8153210254</c:v>
              </c:pt>
              <c:pt idx="118">
                <c:v>-5819243.4154716721</c:v>
              </c:pt>
              <c:pt idx="119">
                <c:v>-5816216.5167190591</c:v>
              </c:pt>
              <c:pt idx="120">
                <c:v>-5560946.3293399205</c:v>
              </c:pt>
              <c:pt idx="121">
                <c:v>-5428897.3158485992</c:v>
              </c:pt>
              <c:pt idx="122">
                <c:v>-5497132.2895773724</c:v>
              </c:pt>
              <c:pt idx="123">
                <c:v>-5198427.3960805908</c:v>
              </c:pt>
              <c:pt idx="124">
                <c:v>-4998594.5416453173</c:v>
              </c:pt>
              <c:pt idx="125">
                <c:v>-5256420.0585473701</c:v>
              </c:pt>
              <c:pt idx="126">
                <c:v>-6213959.3530433755</c:v>
              </c:pt>
              <c:pt idx="127">
                <c:v>-6554932.33767471</c:v>
              </c:pt>
              <c:pt idx="128">
                <c:v>-6578073.3966562245</c:v>
              </c:pt>
              <c:pt idx="129">
                <c:v>-6301744.4210296646</c:v>
              </c:pt>
              <c:pt idx="130">
                <c:v>-6989873.2282860009</c:v>
              </c:pt>
              <c:pt idx="131">
                <c:v>-6300795.802093707</c:v>
              </c:pt>
              <c:pt idx="132">
                <c:v>-6816278.2630238906</c:v>
              </c:pt>
              <c:pt idx="133">
                <c:v>-6951945.8347319085</c:v>
              </c:pt>
              <c:pt idx="134">
                <c:v>-4418703.3189173788</c:v>
              </c:pt>
              <c:pt idx="135">
                <c:v>-4811940.1072162297</c:v>
              </c:pt>
              <c:pt idx="136">
                <c:v>-4705667.6694898866</c:v>
              </c:pt>
              <c:pt idx="137">
                <c:v>-4858093.4022847228</c:v>
              </c:pt>
              <c:pt idx="138">
                <c:v>-4571805.50896513</c:v>
              </c:pt>
              <c:pt idx="139">
                <c:v>-4903010.7201494295</c:v>
              </c:pt>
              <c:pt idx="140">
                <c:v>-4771391.0489501776</c:v>
              </c:pt>
              <c:pt idx="141">
                <c:v>-4869742.1279822793</c:v>
              </c:pt>
              <c:pt idx="142">
                <c:v>-4692453.5611980082</c:v>
              </c:pt>
              <c:pt idx="143">
                <c:v>-4849160.3349897396</c:v>
              </c:pt>
              <c:pt idx="144">
                <c:v>-5252236.4774797717</c:v>
              </c:pt>
              <c:pt idx="145">
                <c:v>-5315808.3229151992</c:v>
              </c:pt>
              <c:pt idx="146">
                <c:v>-4869170.5866769683</c:v>
              </c:pt>
              <c:pt idx="147">
                <c:v>-5231024.4846873926</c:v>
              </c:pt>
              <c:pt idx="148">
                <c:v>-5716781.4915758735</c:v>
              </c:pt>
              <c:pt idx="149">
                <c:v>-5749773.189328732</c:v>
              </c:pt>
              <c:pt idx="150">
                <c:v>-5750443.9184178282</c:v>
              </c:pt>
              <c:pt idx="151">
                <c:v>-6094062.806444549</c:v>
              </c:pt>
              <c:pt idx="152">
                <c:v>-5597330.4277955256</c:v>
              </c:pt>
              <c:pt idx="153">
                <c:v>-5423173.831384494</c:v>
              </c:pt>
              <c:pt idx="154">
                <c:v>-5807772.4978386806</c:v>
              </c:pt>
              <c:pt idx="155">
                <c:v>-6061833.1397185558</c:v>
              </c:pt>
              <c:pt idx="156">
                <c:v>-5260146.3949519526</c:v>
              </c:pt>
              <c:pt idx="157">
                <c:v>-6044377.1635733042</c:v>
              </c:pt>
              <c:pt idx="158">
                <c:v>-6063138.6815493675</c:v>
              </c:pt>
              <c:pt idx="159">
                <c:v>-6198766.7332990626</c:v>
              </c:pt>
              <c:pt idx="160">
                <c:v>-6073478.5659016082</c:v>
              </c:pt>
              <c:pt idx="161">
                <c:v>-5872578.44244745</c:v>
              </c:pt>
              <c:pt idx="162">
                <c:v>-5991049.6741068438</c:v>
              </c:pt>
              <c:pt idx="163">
                <c:v>-6283014.0540889259</c:v>
              </c:pt>
              <c:pt idx="164">
                <c:v>-6950313.9736134736</c:v>
              </c:pt>
              <c:pt idx="165">
                <c:v>-6789450.6557495911</c:v>
              </c:pt>
              <c:pt idx="166">
                <c:v>-7168643.6507520564</c:v>
              </c:pt>
              <c:pt idx="167">
                <c:v>-7205227.1005318388</c:v>
              </c:pt>
              <c:pt idx="168">
                <c:v>-8694954.8635583241</c:v>
              </c:pt>
              <c:pt idx="169">
                <c:v>-7373479.5668716105</c:v>
              </c:pt>
              <c:pt idx="170">
                <c:v>-7081173.3645328134</c:v>
              </c:pt>
              <c:pt idx="171">
                <c:v>-7555192.731357255</c:v>
              </c:pt>
              <c:pt idx="172">
                <c:v>-7148987.9725011764</c:v>
              </c:pt>
              <c:pt idx="173">
                <c:v>-7063249.7070880085</c:v>
              </c:pt>
              <c:pt idx="174">
                <c:v>-7297872.1812261157</c:v>
              </c:pt>
              <c:pt idx="175">
                <c:v>-7133370.5938913226</c:v>
              </c:pt>
              <c:pt idx="176">
                <c:v>-7963214.1928619854</c:v>
              </c:pt>
              <c:pt idx="177">
                <c:v>-7470123.2454837132</c:v>
              </c:pt>
              <c:pt idx="178">
                <c:v>-7824199.4269044986</c:v>
              </c:pt>
              <c:pt idx="179">
                <c:v>-8166659.6217828738</c:v>
              </c:pt>
              <c:pt idx="180">
                <c:v>-7814808.6710503064</c:v>
              </c:pt>
              <c:pt idx="181">
                <c:v>-7815336.760802702</c:v>
              </c:pt>
              <c:pt idx="182">
                <c:v>-8535708.9172240663</c:v>
              </c:pt>
              <c:pt idx="183">
                <c:v>-7685996.7131815841</c:v>
              </c:pt>
              <c:pt idx="184">
                <c:v>-8039618.8439891525</c:v>
              </c:pt>
              <c:pt idx="185">
                <c:v>-8547777.2424480971</c:v>
              </c:pt>
              <c:pt idx="186">
                <c:v>-9110607.9176179543</c:v>
              </c:pt>
              <c:pt idx="187">
                <c:v>-6822905.1074460754</c:v>
              </c:pt>
              <c:pt idx="188">
                <c:v>-7156329.6800819589</c:v>
              </c:pt>
              <c:pt idx="189">
                <c:v>-6635700.7690328527</c:v>
              </c:pt>
              <c:pt idx="190">
                <c:v>-6952057.9949310282</c:v>
              </c:pt>
              <c:pt idx="191">
                <c:v>-7525342.7315657847</c:v>
              </c:pt>
              <c:pt idx="192">
                <c:v>-6988775.0584712951</c:v>
              </c:pt>
              <c:pt idx="193">
                <c:v>-7149177.0419978155</c:v>
              </c:pt>
              <c:pt idx="194">
                <c:v>-7811443.1101677557</c:v>
              </c:pt>
              <c:pt idx="195">
                <c:v>-7182013.1222855328</c:v>
              </c:pt>
              <c:pt idx="196">
                <c:v>-7421341.3125395617</c:v>
              </c:pt>
              <c:pt idx="197">
                <c:v>-8088780.3247853611</c:v>
              </c:pt>
              <c:pt idx="198">
                <c:v>-8128446.9850544091</c:v>
              </c:pt>
              <c:pt idx="199">
                <c:v>-8783114.6761016939</c:v>
              </c:pt>
              <c:pt idx="200">
                <c:v>-8113949.8546960838</c:v>
              </c:pt>
              <c:pt idx="201">
                <c:v>-7602126.6843180424</c:v>
              </c:pt>
              <c:pt idx="202">
                <c:v>-7732164.0299289823</c:v>
              </c:pt>
              <c:pt idx="203">
                <c:v>-7900495.3363990234</c:v>
              </c:pt>
              <c:pt idx="204">
                <c:v>-8530209.5349619221</c:v>
              </c:pt>
              <c:pt idx="205">
                <c:v>-8375794.5625745086</c:v>
              </c:pt>
              <c:pt idx="206">
                <c:v>-8431583.5315636098</c:v>
              </c:pt>
              <c:pt idx="207">
                <c:v>-7871624.9629323883</c:v>
              </c:pt>
              <c:pt idx="208">
                <c:v>-7506338.3155044215</c:v>
              </c:pt>
              <c:pt idx="209">
                <c:v>-7168113.8475760333</c:v>
              </c:pt>
              <c:pt idx="210">
                <c:v>-6906986.763609428</c:v>
              </c:pt>
              <c:pt idx="211">
                <c:v>-7091436.2659272598</c:v>
              </c:pt>
              <c:pt idx="212">
                <c:v>-5597608.7434575548</c:v>
              </c:pt>
              <c:pt idx="213">
                <c:v>-5825779.8104490256</c:v>
              </c:pt>
              <c:pt idx="214">
                <c:v>-5502113.0684901103</c:v>
              </c:pt>
              <c:pt idx="215">
                <c:v>-5739829.2129033869</c:v>
              </c:pt>
              <c:pt idx="216">
                <c:v>-5448114.2769595971</c:v>
              </c:pt>
              <c:pt idx="217">
                <c:v>-5190052.207734596</c:v>
              </c:pt>
              <c:pt idx="218">
                <c:v>-5224385.8577924231</c:v>
              </c:pt>
              <c:pt idx="219">
                <c:v>-5446746.1954650898</c:v>
              </c:pt>
              <c:pt idx="220">
                <c:v>-5481424.2563587055</c:v>
              </c:pt>
              <c:pt idx="221">
                <c:v>-5641805.6063557249</c:v>
              </c:pt>
              <c:pt idx="222">
                <c:v>-5981306.905750663</c:v>
              </c:pt>
              <c:pt idx="223">
                <c:v>-5535593.5320799993</c:v>
              </c:pt>
              <c:pt idx="224">
                <c:v>-4800038.4848936647</c:v>
              </c:pt>
              <c:pt idx="225">
                <c:v>-4780764.3068615785</c:v>
              </c:pt>
              <c:pt idx="226">
                <c:v>-5302198.9240219546</c:v>
              </c:pt>
              <c:pt idx="227">
                <c:v>-4952449.3090315629</c:v>
              </c:pt>
              <c:pt idx="228">
                <c:v>-5073311.0864237603</c:v>
              </c:pt>
              <c:pt idx="229">
                <c:v>-5252223.9064033851</c:v>
              </c:pt>
              <c:pt idx="230">
                <c:v>-5686716.3843997922</c:v>
              </c:pt>
              <c:pt idx="231">
                <c:v>-5865532.8905889979</c:v>
              </c:pt>
              <c:pt idx="232">
                <c:v>-5666609.7284948127</c:v>
              </c:pt>
              <c:pt idx="233">
                <c:v>-5341410.7369079581</c:v>
              </c:pt>
              <c:pt idx="234">
                <c:v>-5714215.191726163</c:v>
              </c:pt>
              <c:pt idx="235">
                <c:v>-5618050.6857677894</c:v>
              </c:pt>
              <c:pt idx="236">
                <c:v>-5858556.7937886762</c:v>
              </c:pt>
              <c:pt idx="237">
                <c:v>-6491517.1428350136</c:v>
              </c:pt>
              <c:pt idx="238">
                <c:v>-5859118.1215366265</c:v>
              </c:pt>
              <c:pt idx="239">
                <c:v>-6472020.0387620721</c:v>
              </c:pt>
              <c:pt idx="240">
                <c:v>-6665653.9694470447</c:v>
              </c:pt>
              <c:pt idx="241">
                <c:v>-6478455.2034439091</c:v>
              </c:pt>
              <c:pt idx="242">
                <c:v>-6765497.2040463081</c:v>
              </c:pt>
              <c:pt idx="243">
                <c:v>-6561174.8017700966</c:v>
              </c:pt>
              <c:pt idx="244">
                <c:v>-6660975.9137940044</c:v>
              </c:pt>
              <c:pt idx="245">
                <c:v>-6294104.8377584452</c:v>
              </c:pt>
              <c:pt idx="246">
                <c:v>-6765830.6082998747</c:v>
              </c:pt>
              <c:pt idx="247">
                <c:v>-7394654.685824886</c:v>
              </c:pt>
              <c:pt idx="248">
                <c:v>-6482493.3369404245</c:v>
              </c:pt>
              <c:pt idx="249">
                <c:v>-9093439.7803505342</c:v>
              </c:pt>
            </c:numLit>
          </c:val>
          <c:smooth val="0"/>
          <c:extLst>
            <c:ext xmlns:c16="http://schemas.microsoft.com/office/drawing/2014/chart" uri="{C3380CC4-5D6E-409C-BE32-E72D297353CC}">
              <c16:uniqueId val="{00000001-6A8D-48BE-8679-BEA0B4DA5EC3}"/>
            </c:ext>
          </c:extLst>
        </c:ser>
        <c:dLbls>
          <c:showLegendKey val="0"/>
          <c:showVal val="0"/>
          <c:showCatName val="0"/>
          <c:showSerName val="0"/>
          <c:showPercent val="0"/>
          <c:showBubbleSize val="0"/>
        </c:dLbls>
        <c:marker val="1"/>
        <c:smooth val="0"/>
        <c:axId val="379177984"/>
        <c:axId val="379180160"/>
      </c:lineChart>
      <c:scatterChart>
        <c:scatterStyle val="lineMarker"/>
        <c:varyColors val="0"/>
        <c:ser>
          <c:idx val="2"/>
          <c:order val="2"/>
          <c:tx>
            <c:v>Gain/Loss - actual</c:v>
          </c:tx>
          <c:spPr>
            <a:ln w="28575">
              <a:noFill/>
            </a:ln>
          </c:spPr>
          <c:marker>
            <c:symbol val="circle"/>
            <c:size val="3"/>
            <c:spPr>
              <a:solidFill>
                <a:srgbClr val="418FDE"/>
              </a:solidFill>
              <a:ln>
                <a:solidFill>
                  <a:srgbClr val="418FDE"/>
                </a:solidFill>
              </a:ln>
            </c:spPr>
          </c:marker>
          <c:xVal>
            <c:numLit>
              <c:formatCode>General</c:formatCode>
              <c:ptCount val="251"/>
              <c:pt idx="0">
                <c:v>43097</c:v>
              </c:pt>
              <c:pt idx="1">
                <c:v>43096</c:v>
              </c:pt>
              <c:pt idx="2">
                <c:v>43091</c:v>
              </c:pt>
              <c:pt idx="3">
                <c:v>43090</c:v>
              </c:pt>
              <c:pt idx="4">
                <c:v>43089</c:v>
              </c:pt>
              <c:pt idx="5">
                <c:v>43088</c:v>
              </c:pt>
              <c:pt idx="6">
                <c:v>43087</c:v>
              </c:pt>
              <c:pt idx="7">
                <c:v>43084</c:v>
              </c:pt>
              <c:pt idx="8">
                <c:v>43083</c:v>
              </c:pt>
              <c:pt idx="9">
                <c:v>43082</c:v>
              </c:pt>
              <c:pt idx="10">
                <c:v>43081</c:v>
              </c:pt>
              <c:pt idx="11">
                <c:v>43080</c:v>
              </c:pt>
              <c:pt idx="12">
                <c:v>43077</c:v>
              </c:pt>
              <c:pt idx="13">
                <c:v>43076</c:v>
              </c:pt>
              <c:pt idx="14">
                <c:v>43075</c:v>
              </c:pt>
              <c:pt idx="15">
                <c:v>43074</c:v>
              </c:pt>
              <c:pt idx="16">
                <c:v>43073</c:v>
              </c:pt>
              <c:pt idx="17">
                <c:v>43070</c:v>
              </c:pt>
              <c:pt idx="18">
                <c:v>43069</c:v>
              </c:pt>
              <c:pt idx="19">
                <c:v>43068</c:v>
              </c:pt>
              <c:pt idx="20">
                <c:v>43067</c:v>
              </c:pt>
              <c:pt idx="21">
                <c:v>43066</c:v>
              </c:pt>
              <c:pt idx="22">
                <c:v>43063</c:v>
              </c:pt>
              <c:pt idx="23">
                <c:v>43062</c:v>
              </c:pt>
              <c:pt idx="24">
                <c:v>43061</c:v>
              </c:pt>
              <c:pt idx="25">
                <c:v>43060</c:v>
              </c:pt>
              <c:pt idx="26">
                <c:v>43059</c:v>
              </c:pt>
              <c:pt idx="27">
                <c:v>43056</c:v>
              </c:pt>
              <c:pt idx="28">
                <c:v>43055</c:v>
              </c:pt>
              <c:pt idx="29">
                <c:v>43054</c:v>
              </c:pt>
              <c:pt idx="30">
                <c:v>43053</c:v>
              </c:pt>
              <c:pt idx="31">
                <c:v>43052</c:v>
              </c:pt>
              <c:pt idx="32">
                <c:v>43049</c:v>
              </c:pt>
              <c:pt idx="33">
                <c:v>43048</c:v>
              </c:pt>
              <c:pt idx="34">
                <c:v>43047</c:v>
              </c:pt>
              <c:pt idx="35">
                <c:v>43046</c:v>
              </c:pt>
              <c:pt idx="36">
                <c:v>43045</c:v>
              </c:pt>
              <c:pt idx="37">
                <c:v>43042</c:v>
              </c:pt>
              <c:pt idx="38">
                <c:v>43041</c:v>
              </c:pt>
              <c:pt idx="39">
                <c:v>43040</c:v>
              </c:pt>
              <c:pt idx="40">
                <c:v>43039</c:v>
              </c:pt>
              <c:pt idx="41">
                <c:v>43038</c:v>
              </c:pt>
              <c:pt idx="42">
                <c:v>43035</c:v>
              </c:pt>
              <c:pt idx="43">
                <c:v>43034</c:v>
              </c:pt>
              <c:pt idx="44">
                <c:v>43033</c:v>
              </c:pt>
              <c:pt idx="45">
                <c:v>43032</c:v>
              </c:pt>
              <c:pt idx="46">
                <c:v>43031</c:v>
              </c:pt>
              <c:pt idx="47">
                <c:v>43028</c:v>
              </c:pt>
              <c:pt idx="48">
                <c:v>43027</c:v>
              </c:pt>
              <c:pt idx="49">
                <c:v>43026</c:v>
              </c:pt>
              <c:pt idx="50">
                <c:v>43025</c:v>
              </c:pt>
              <c:pt idx="51">
                <c:v>43024</c:v>
              </c:pt>
              <c:pt idx="52">
                <c:v>43021</c:v>
              </c:pt>
              <c:pt idx="53">
                <c:v>43020</c:v>
              </c:pt>
              <c:pt idx="54">
                <c:v>43019</c:v>
              </c:pt>
              <c:pt idx="55">
                <c:v>43018</c:v>
              </c:pt>
              <c:pt idx="56">
                <c:v>43017</c:v>
              </c:pt>
              <c:pt idx="57">
                <c:v>43014</c:v>
              </c:pt>
              <c:pt idx="58">
                <c:v>43013</c:v>
              </c:pt>
              <c:pt idx="59">
                <c:v>43012</c:v>
              </c:pt>
              <c:pt idx="60">
                <c:v>43011</c:v>
              </c:pt>
              <c:pt idx="61">
                <c:v>43010</c:v>
              </c:pt>
              <c:pt idx="62">
                <c:v>43007</c:v>
              </c:pt>
              <c:pt idx="63">
                <c:v>43006</c:v>
              </c:pt>
              <c:pt idx="64">
                <c:v>43005</c:v>
              </c:pt>
              <c:pt idx="65">
                <c:v>43004</c:v>
              </c:pt>
              <c:pt idx="66">
                <c:v>43003</c:v>
              </c:pt>
              <c:pt idx="67">
                <c:v>43000</c:v>
              </c:pt>
              <c:pt idx="68">
                <c:v>42999</c:v>
              </c:pt>
              <c:pt idx="69">
                <c:v>42998</c:v>
              </c:pt>
              <c:pt idx="70">
                <c:v>42997</c:v>
              </c:pt>
              <c:pt idx="71">
                <c:v>42996</c:v>
              </c:pt>
              <c:pt idx="72">
                <c:v>42993</c:v>
              </c:pt>
              <c:pt idx="73">
                <c:v>42992</c:v>
              </c:pt>
              <c:pt idx="74">
                <c:v>42991</c:v>
              </c:pt>
              <c:pt idx="75">
                <c:v>42990</c:v>
              </c:pt>
              <c:pt idx="76">
                <c:v>42989</c:v>
              </c:pt>
              <c:pt idx="77">
                <c:v>42986</c:v>
              </c:pt>
              <c:pt idx="78">
                <c:v>42985</c:v>
              </c:pt>
              <c:pt idx="79">
                <c:v>42984</c:v>
              </c:pt>
              <c:pt idx="80">
                <c:v>42983</c:v>
              </c:pt>
              <c:pt idx="81">
                <c:v>42982</c:v>
              </c:pt>
              <c:pt idx="82">
                <c:v>42979</c:v>
              </c:pt>
              <c:pt idx="83">
                <c:v>42978</c:v>
              </c:pt>
              <c:pt idx="84">
                <c:v>42977</c:v>
              </c:pt>
              <c:pt idx="85">
                <c:v>42976</c:v>
              </c:pt>
              <c:pt idx="86">
                <c:v>42975</c:v>
              </c:pt>
              <c:pt idx="87">
                <c:v>42972</c:v>
              </c:pt>
              <c:pt idx="88">
                <c:v>42971</c:v>
              </c:pt>
              <c:pt idx="89">
                <c:v>42970</c:v>
              </c:pt>
              <c:pt idx="90">
                <c:v>42969</c:v>
              </c:pt>
              <c:pt idx="91">
                <c:v>42968</c:v>
              </c:pt>
              <c:pt idx="92">
                <c:v>42965</c:v>
              </c:pt>
              <c:pt idx="93">
                <c:v>42964</c:v>
              </c:pt>
              <c:pt idx="94">
                <c:v>42963</c:v>
              </c:pt>
              <c:pt idx="95">
                <c:v>42962</c:v>
              </c:pt>
              <c:pt idx="96">
                <c:v>42961</c:v>
              </c:pt>
              <c:pt idx="97">
                <c:v>42958</c:v>
              </c:pt>
              <c:pt idx="98">
                <c:v>42957</c:v>
              </c:pt>
              <c:pt idx="99">
                <c:v>42956</c:v>
              </c:pt>
              <c:pt idx="100">
                <c:v>42955</c:v>
              </c:pt>
              <c:pt idx="101">
                <c:v>42954</c:v>
              </c:pt>
              <c:pt idx="102">
                <c:v>42951</c:v>
              </c:pt>
              <c:pt idx="103">
                <c:v>42950</c:v>
              </c:pt>
              <c:pt idx="104">
                <c:v>42949</c:v>
              </c:pt>
              <c:pt idx="105">
                <c:v>42948</c:v>
              </c:pt>
              <c:pt idx="106">
                <c:v>42947</c:v>
              </c:pt>
              <c:pt idx="107">
                <c:v>42944</c:v>
              </c:pt>
              <c:pt idx="108">
                <c:v>42943</c:v>
              </c:pt>
              <c:pt idx="109">
                <c:v>42942</c:v>
              </c:pt>
              <c:pt idx="110">
                <c:v>42941</c:v>
              </c:pt>
              <c:pt idx="111">
                <c:v>42940</c:v>
              </c:pt>
              <c:pt idx="112">
                <c:v>42937</c:v>
              </c:pt>
              <c:pt idx="113">
                <c:v>42936</c:v>
              </c:pt>
              <c:pt idx="114">
                <c:v>42935</c:v>
              </c:pt>
              <c:pt idx="115">
                <c:v>42934</c:v>
              </c:pt>
              <c:pt idx="116">
                <c:v>42933</c:v>
              </c:pt>
              <c:pt idx="117">
                <c:v>42930</c:v>
              </c:pt>
              <c:pt idx="118">
                <c:v>42929</c:v>
              </c:pt>
              <c:pt idx="119">
                <c:v>42928</c:v>
              </c:pt>
              <c:pt idx="120">
                <c:v>42927</c:v>
              </c:pt>
              <c:pt idx="121">
                <c:v>42926</c:v>
              </c:pt>
              <c:pt idx="122">
                <c:v>42923</c:v>
              </c:pt>
              <c:pt idx="123">
                <c:v>42922</c:v>
              </c:pt>
              <c:pt idx="124">
                <c:v>42921</c:v>
              </c:pt>
              <c:pt idx="125">
                <c:v>42920</c:v>
              </c:pt>
              <c:pt idx="126">
                <c:v>42919</c:v>
              </c:pt>
              <c:pt idx="127">
                <c:v>42916</c:v>
              </c:pt>
              <c:pt idx="128">
                <c:v>42915</c:v>
              </c:pt>
              <c:pt idx="129">
                <c:v>42914</c:v>
              </c:pt>
              <c:pt idx="130">
                <c:v>42913</c:v>
              </c:pt>
              <c:pt idx="131">
                <c:v>42912</c:v>
              </c:pt>
              <c:pt idx="132">
                <c:v>42909</c:v>
              </c:pt>
              <c:pt idx="133">
                <c:v>42908</c:v>
              </c:pt>
              <c:pt idx="134">
                <c:v>42907</c:v>
              </c:pt>
              <c:pt idx="135">
                <c:v>42906</c:v>
              </c:pt>
              <c:pt idx="136">
                <c:v>42905</c:v>
              </c:pt>
              <c:pt idx="137">
                <c:v>42902</c:v>
              </c:pt>
              <c:pt idx="138">
                <c:v>42901</c:v>
              </c:pt>
              <c:pt idx="139">
                <c:v>42900</c:v>
              </c:pt>
              <c:pt idx="140">
                <c:v>42899</c:v>
              </c:pt>
              <c:pt idx="141">
                <c:v>42898</c:v>
              </c:pt>
              <c:pt idx="142">
                <c:v>42895</c:v>
              </c:pt>
              <c:pt idx="143">
                <c:v>42894</c:v>
              </c:pt>
              <c:pt idx="144">
                <c:v>42893</c:v>
              </c:pt>
              <c:pt idx="145">
                <c:v>42892</c:v>
              </c:pt>
              <c:pt idx="146">
                <c:v>42888</c:v>
              </c:pt>
              <c:pt idx="147">
                <c:v>42887</c:v>
              </c:pt>
              <c:pt idx="148">
                <c:v>42886</c:v>
              </c:pt>
              <c:pt idx="149">
                <c:v>42885</c:v>
              </c:pt>
              <c:pt idx="150">
                <c:v>42884</c:v>
              </c:pt>
              <c:pt idx="151">
                <c:v>42879</c:v>
              </c:pt>
              <c:pt idx="152">
                <c:v>42878</c:v>
              </c:pt>
              <c:pt idx="153">
                <c:v>42877</c:v>
              </c:pt>
              <c:pt idx="154">
                <c:v>42874</c:v>
              </c:pt>
              <c:pt idx="155">
                <c:v>42873</c:v>
              </c:pt>
              <c:pt idx="156">
                <c:v>42872</c:v>
              </c:pt>
              <c:pt idx="157">
                <c:v>42871</c:v>
              </c:pt>
              <c:pt idx="158">
                <c:v>42870</c:v>
              </c:pt>
              <c:pt idx="159">
                <c:v>42866</c:v>
              </c:pt>
              <c:pt idx="160">
                <c:v>42865</c:v>
              </c:pt>
              <c:pt idx="161">
                <c:v>42864</c:v>
              </c:pt>
              <c:pt idx="162">
                <c:v>42863</c:v>
              </c:pt>
              <c:pt idx="163">
                <c:v>42860</c:v>
              </c:pt>
              <c:pt idx="164">
                <c:v>42859</c:v>
              </c:pt>
              <c:pt idx="165">
                <c:v>42858</c:v>
              </c:pt>
              <c:pt idx="166">
                <c:v>42857</c:v>
              </c:pt>
              <c:pt idx="167">
                <c:v>42856</c:v>
              </c:pt>
              <c:pt idx="168">
                <c:v>42853</c:v>
              </c:pt>
              <c:pt idx="169">
                <c:v>42852</c:v>
              </c:pt>
              <c:pt idx="170">
                <c:v>42851</c:v>
              </c:pt>
              <c:pt idx="171">
                <c:v>42850</c:v>
              </c:pt>
              <c:pt idx="172">
                <c:v>42849</c:v>
              </c:pt>
              <c:pt idx="173">
                <c:v>42846</c:v>
              </c:pt>
              <c:pt idx="174">
                <c:v>42845</c:v>
              </c:pt>
              <c:pt idx="175">
                <c:v>42844</c:v>
              </c:pt>
              <c:pt idx="176">
                <c:v>42843</c:v>
              </c:pt>
              <c:pt idx="177">
                <c:v>42837</c:v>
              </c:pt>
              <c:pt idx="178">
                <c:v>42836</c:v>
              </c:pt>
              <c:pt idx="179">
                <c:v>42835</c:v>
              </c:pt>
              <c:pt idx="180">
                <c:v>42832</c:v>
              </c:pt>
              <c:pt idx="181">
                <c:v>42831</c:v>
              </c:pt>
              <c:pt idx="182">
                <c:v>42830</c:v>
              </c:pt>
              <c:pt idx="183">
                <c:v>42829</c:v>
              </c:pt>
              <c:pt idx="184">
                <c:v>42828</c:v>
              </c:pt>
              <c:pt idx="185">
                <c:v>42825</c:v>
              </c:pt>
              <c:pt idx="186">
                <c:v>42824</c:v>
              </c:pt>
              <c:pt idx="187">
                <c:v>42823</c:v>
              </c:pt>
              <c:pt idx="188">
                <c:v>42822</c:v>
              </c:pt>
              <c:pt idx="189">
                <c:v>42821</c:v>
              </c:pt>
              <c:pt idx="190">
                <c:v>42818</c:v>
              </c:pt>
              <c:pt idx="191">
                <c:v>42817</c:v>
              </c:pt>
              <c:pt idx="192">
                <c:v>42816</c:v>
              </c:pt>
              <c:pt idx="193">
                <c:v>42815</c:v>
              </c:pt>
              <c:pt idx="194">
                <c:v>42814</c:v>
              </c:pt>
              <c:pt idx="195">
                <c:v>42811</c:v>
              </c:pt>
              <c:pt idx="196">
                <c:v>42810</c:v>
              </c:pt>
              <c:pt idx="197">
                <c:v>42809</c:v>
              </c:pt>
              <c:pt idx="198">
                <c:v>42808</c:v>
              </c:pt>
              <c:pt idx="199">
                <c:v>42807</c:v>
              </c:pt>
              <c:pt idx="200">
                <c:v>42804</c:v>
              </c:pt>
              <c:pt idx="201">
                <c:v>42803</c:v>
              </c:pt>
              <c:pt idx="202">
                <c:v>42802</c:v>
              </c:pt>
              <c:pt idx="203">
                <c:v>42801</c:v>
              </c:pt>
              <c:pt idx="204">
                <c:v>42800</c:v>
              </c:pt>
              <c:pt idx="205">
                <c:v>42797</c:v>
              </c:pt>
              <c:pt idx="206">
                <c:v>42796</c:v>
              </c:pt>
              <c:pt idx="207">
                <c:v>42795</c:v>
              </c:pt>
              <c:pt idx="208">
                <c:v>42794</c:v>
              </c:pt>
              <c:pt idx="209">
                <c:v>42793</c:v>
              </c:pt>
              <c:pt idx="210">
                <c:v>42790</c:v>
              </c:pt>
              <c:pt idx="211">
                <c:v>42789</c:v>
              </c:pt>
              <c:pt idx="212">
                <c:v>42788</c:v>
              </c:pt>
              <c:pt idx="213">
                <c:v>42787</c:v>
              </c:pt>
              <c:pt idx="214">
                <c:v>42786</c:v>
              </c:pt>
              <c:pt idx="215">
                <c:v>42783</c:v>
              </c:pt>
              <c:pt idx="216">
                <c:v>42782</c:v>
              </c:pt>
              <c:pt idx="217">
                <c:v>42781</c:v>
              </c:pt>
              <c:pt idx="218">
                <c:v>42780</c:v>
              </c:pt>
              <c:pt idx="219">
                <c:v>42779</c:v>
              </c:pt>
              <c:pt idx="220">
                <c:v>42776</c:v>
              </c:pt>
              <c:pt idx="221">
                <c:v>42775</c:v>
              </c:pt>
              <c:pt idx="222">
                <c:v>42774</c:v>
              </c:pt>
              <c:pt idx="223">
                <c:v>42773</c:v>
              </c:pt>
              <c:pt idx="224">
                <c:v>42772</c:v>
              </c:pt>
              <c:pt idx="225">
                <c:v>42769</c:v>
              </c:pt>
              <c:pt idx="226">
                <c:v>42768</c:v>
              </c:pt>
              <c:pt idx="227">
                <c:v>42767</c:v>
              </c:pt>
              <c:pt idx="228">
                <c:v>42766</c:v>
              </c:pt>
              <c:pt idx="229">
                <c:v>42765</c:v>
              </c:pt>
              <c:pt idx="230">
                <c:v>42762</c:v>
              </c:pt>
              <c:pt idx="231">
                <c:v>42761</c:v>
              </c:pt>
              <c:pt idx="232">
                <c:v>42760</c:v>
              </c:pt>
              <c:pt idx="233">
                <c:v>42759</c:v>
              </c:pt>
              <c:pt idx="234">
                <c:v>42758</c:v>
              </c:pt>
              <c:pt idx="235">
                <c:v>42755</c:v>
              </c:pt>
              <c:pt idx="236">
                <c:v>42754</c:v>
              </c:pt>
              <c:pt idx="237">
                <c:v>42753</c:v>
              </c:pt>
              <c:pt idx="238">
                <c:v>42752</c:v>
              </c:pt>
              <c:pt idx="239">
                <c:v>42751</c:v>
              </c:pt>
              <c:pt idx="240">
                <c:v>42748</c:v>
              </c:pt>
              <c:pt idx="241">
                <c:v>42747</c:v>
              </c:pt>
              <c:pt idx="242">
                <c:v>42746</c:v>
              </c:pt>
              <c:pt idx="243">
                <c:v>42745</c:v>
              </c:pt>
              <c:pt idx="244">
                <c:v>42744</c:v>
              </c:pt>
              <c:pt idx="245">
                <c:v>42741</c:v>
              </c:pt>
              <c:pt idx="246">
                <c:v>42740</c:v>
              </c:pt>
              <c:pt idx="247">
                <c:v>42739</c:v>
              </c:pt>
              <c:pt idx="248">
                <c:v>42738</c:v>
              </c:pt>
              <c:pt idx="249">
                <c:v>42737</c:v>
              </c:pt>
              <c:pt idx="250">
                <c:v>42734</c:v>
              </c:pt>
            </c:numLit>
          </c:xVal>
          <c:yVal>
            <c:numLit>
              <c:formatCode>General</c:formatCode>
              <c:ptCount val="251"/>
              <c:pt idx="0">
                <c:v>2481608.6447155294</c:v>
              </c:pt>
              <c:pt idx="1">
                <c:v>3976785.1697625415</c:v>
              </c:pt>
              <c:pt idx="2">
                <c:v>1587567.5433173671</c:v>
              </c:pt>
              <c:pt idx="3">
                <c:v>-4126051.14024268</c:v>
              </c:pt>
              <c:pt idx="4">
                <c:v>2217473.4346185178</c:v>
              </c:pt>
              <c:pt idx="5">
                <c:v>-271578.73364526738</c:v>
              </c:pt>
              <c:pt idx="6">
                <c:v>156566.0667590159</c:v>
              </c:pt>
              <c:pt idx="7">
                <c:v>4179201.3215022185</c:v>
              </c:pt>
              <c:pt idx="8">
                <c:v>5170135.3690011678</c:v>
              </c:pt>
              <c:pt idx="9">
                <c:v>3916224.8475789144</c:v>
              </c:pt>
              <c:pt idx="10">
                <c:v>659189.54404502269</c:v>
              </c:pt>
              <c:pt idx="11">
                <c:v>538204.0256237752</c:v>
              </c:pt>
              <c:pt idx="12">
                <c:v>3733210.4842696455</c:v>
              </c:pt>
              <c:pt idx="13">
                <c:v>712095.92684029241</c:v>
              </c:pt>
              <c:pt idx="14">
                <c:v>-3259809.449745297</c:v>
              </c:pt>
              <c:pt idx="15">
                <c:v>-3981732.3962129662</c:v>
              </c:pt>
              <c:pt idx="16">
                <c:v>-140150.44381863641</c:v>
              </c:pt>
              <c:pt idx="17">
                <c:v>2475067.235586565</c:v>
              </c:pt>
              <c:pt idx="18">
                <c:v>939879.85571445839</c:v>
              </c:pt>
              <c:pt idx="19">
                <c:v>-2318062.9716366106</c:v>
              </c:pt>
              <c:pt idx="20">
                <c:v>1760092.8380622517</c:v>
              </c:pt>
              <c:pt idx="21">
                <c:v>-2195214.9141639937</c:v>
              </c:pt>
              <c:pt idx="22">
                <c:v>1591780.6033516403</c:v>
              </c:pt>
              <c:pt idx="23">
                <c:v>194852.89939609569</c:v>
              </c:pt>
              <c:pt idx="24">
                <c:v>-1430875.2481295052</c:v>
              </c:pt>
              <c:pt idx="25">
                <c:v>2275248.8243786651</c:v>
              </c:pt>
              <c:pt idx="26">
                <c:v>357495.8976037387</c:v>
              </c:pt>
              <c:pt idx="27">
                <c:v>4090512.3095710585</c:v>
              </c:pt>
              <c:pt idx="28">
                <c:v>1991143.0575493616</c:v>
              </c:pt>
              <c:pt idx="29">
                <c:v>-29922.686649735399</c:v>
              </c:pt>
              <c:pt idx="30">
                <c:v>3033478.5256225294</c:v>
              </c:pt>
              <c:pt idx="31">
                <c:v>841126.96157836006</c:v>
              </c:pt>
              <c:pt idx="32">
                <c:v>1096864.9397786611</c:v>
              </c:pt>
              <c:pt idx="33">
                <c:v>25781.560928165301</c:v>
              </c:pt>
              <c:pt idx="34">
                <c:v>1831824.8860418005</c:v>
              </c:pt>
              <c:pt idx="35">
                <c:v>1070081.4185690149</c:v>
              </c:pt>
              <c:pt idx="36">
                <c:v>1398569.3629846957</c:v>
              </c:pt>
              <c:pt idx="37">
                <c:v>1926455.2308116909</c:v>
              </c:pt>
              <c:pt idx="38">
                <c:v>1725620.4224439317</c:v>
              </c:pt>
              <c:pt idx="39">
                <c:v>2865485.8486634716</c:v>
              </c:pt>
              <c:pt idx="40">
                <c:v>1740448.8078050271</c:v>
              </c:pt>
              <c:pt idx="41">
                <c:v>1463307.8190074249</c:v>
              </c:pt>
              <c:pt idx="42">
                <c:v>3103864.8194583966</c:v>
              </c:pt>
              <c:pt idx="43">
                <c:v>1890639.9525296125</c:v>
              </c:pt>
              <c:pt idx="44">
                <c:v>541484.74851757835</c:v>
              </c:pt>
              <c:pt idx="45">
                <c:v>32536.662506757199</c:v>
              </c:pt>
              <c:pt idx="46">
                <c:v>731288.56312078412</c:v>
              </c:pt>
              <c:pt idx="47">
                <c:v>1288800.2453069245</c:v>
              </c:pt>
              <c:pt idx="48">
                <c:v>602387.73797249701</c:v>
              </c:pt>
              <c:pt idx="49">
                <c:v>979199.10401415802</c:v>
              </c:pt>
              <c:pt idx="50">
                <c:v>-3533666.3754126672</c:v>
              </c:pt>
              <c:pt idx="51">
                <c:v>-316583.33142808737</c:v>
              </c:pt>
              <c:pt idx="52">
                <c:v>1292201.5283679757</c:v>
              </c:pt>
              <c:pt idx="53">
                <c:v>1602107.7669362875</c:v>
              </c:pt>
              <c:pt idx="54">
                <c:v>1566108.5813021215</c:v>
              </c:pt>
              <c:pt idx="55">
                <c:v>2754873.0141572529</c:v>
              </c:pt>
              <c:pt idx="56">
                <c:v>3667249.4934236817</c:v>
              </c:pt>
              <c:pt idx="57">
                <c:v>2318340.7871520226</c:v>
              </c:pt>
              <c:pt idx="58">
                <c:v>1606079.5669476802</c:v>
              </c:pt>
              <c:pt idx="59">
                <c:v>1377041.7608239162</c:v>
              </c:pt>
              <c:pt idx="60">
                <c:v>1788031.7537287376</c:v>
              </c:pt>
              <c:pt idx="61">
                <c:v>2619966.1642294526</c:v>
              </c:pt>
              <c:pt idx="62">
                <c:v>5202199.2684291862</c:v>
              </c:pt>
              <c:pt idx="63">
                <c:v>184677.66102632019</c:v>
              </c:pt>
              <c:pt idx="64">
                <c:v>1343938.0937426053</c:v>
              </c:pt>
              <c:pt idx="65">
                <c:v>1619380.1758902422</c:v>
              </c:pt>
              <c:pt idx="66">
                <c:v>3023871.7639764529</c:v>
              </c:pt>
              <c:pt idx="67">
                <c:v>1390761.5478783259</c:v>
              </c:pt>
              <c:pt idx="68">
                <c:v>2227069.3561427551</c:v>
              </c:pt>
              <c:pt idx="69">
                <c:v>-138003.2041010423</c:v>
              </c:pt>
              <c:pt idx="70">
                <c:v>-916770.51652790757</c:v>
              </c:pt>
              <c:pt idx="71">
                <c:v>2029859.30527365</c:v>
              </c:pt>
              <c:pt idx="72">
                <c:v>1023562.229043318</c:v>
              </c:pt>
              <c:pt idx="73">
                <c:v>652252.47373634134</c:v>
              </c:pt>
              <c:pt idx="74">
                <c:v>4624702.4702458363</c:v>
              </c:pt>
              <c:pt idx="75">
                <c:v>2113584.3168967948</c:v>
              </c:pt>
              <c:pt idx="76">
                <c:v>1208057.2473613296</c:v>
              </c:pt>
              <c:pt idx="77">
                <c:v>2198361.2840667176</c:v>
              </c:pt>
              <c:pt idx="78">
                <c:v>2601821.2035188279</c:v>
              </c:pt>
              <c:pt idx="79">
                <c:v>-1831945.1257764727</c:v>
              </c:pt>
              <c:pt idx="80">
                <c:v>401620.34885782609</c:v>
              </c:pt>
              <c:pt idx="81">
                <c:v>1612335.4747351883</c:v>
              </c:pt>
              <c:pt idx="82">
                <c:v>1613484.7515036387</c:v>
              </c:pt>
              <c:pt idx="83">
                <c:v>1090880.5653972668</c:v>
              </c:pt>
              <c:pt idx="84">
                <c:v>1537454.2086182139</c:v>
              </c:pt>
              <c:pt idx="85">
                <c:v>-94876.477672032503</c:v>
              </c:pt>
              <c:pt idx="86">
                <c:v>1246246.5575177169</c:v>
              </c:pt>
              <c:pt idx="87">
                <c:v>1379385.2355918395</c:v>
              </c:pt>
              <c:pt idx="88">
                <c:v>172535.14384930921</c:v>
              </c:pt>
              <c:pt idx="89">
                <c:v>914655.06124722515</c:v>
              </c:pt>
              <c:pt idx="90">
                <c:v>3171954.3058756627</c:v>
              </c:pt>
              <c:pt idx="91">
                <c:v>1526425.6056464368</c:v>
              </c:pt>
              <c:pt idx="92">
                <c:v>1086907.2347238413</c:v>
              </c:pt>
              <c:pt idx="93">
                <c:v>1584654.0484973784</c:v>
              </c:pt>
              <c:pt idx="94">
                <c:v>3299566.7238284359</c:v>
              </c:pt>
              <c:pt idx="95">
                <c:v>-410335.71044178773</c:v>
              </c:pt>
              <c:pt idx="96">
                <c:v>-2227918.5759449401</c:v>
              </c:pt>
              <c:pt idx="97">
                <c:v>653577.39329665387</c:v>
              </c:pt>
              <c:pt idx="98">
                <c:v>2385950.5201841011</c:v>
              </c:pt>
              <c:pt idx="99">
                <c:v>135175.92480413089</c:v>
              </c:pt>
              <c:pt idx="100">
                <c:v>3575453.042921545</c:v>
              </c:pt>
              <c:pt idx="101">
                <c:v>1629121.5014517407</c:v>
              </c:pt>
              <c:pt idx="102">
                <c:v>-80924.6944217001</c:v>
              </c:pt>
              <c:pt idx="103">
                <c:v>1538418.8207800428</c:v>
              </c:pt>
              <c:pt idx="104">
                <c:v>147255.26378060679</c:v>
              </c:pt>
              <c:pt idx="105">
                <c:v>1579868.7248634107</c:v>
              </c:pt>
              <c:pt idx="106">
                <c:v>1571464.2658830343</c:v>
              </c:pt>
              <c:pt idx="107">
                <c:v>1637311.8893521498</c:v>
              </c:pt>
              <c:pt idx="108">
                <c:v>1947791.2233016249</c:v>
              </c:pt>
              <c:pt idx="109">
                <c:v>1139270.5699547033</c:v>
              </c:pt>
              <c:pt idx="110">
                <c:v>1349541.1311039147</c:v>
              </c:pt>
              <c:pt idx="111">
                <c:v>479341.15424643189</c:v>
              </c:pt>
              <c:pt idx="112">
                <c:v>1944163.9938980683</c:v>
              </c:pt>
              <c:pt idx="113">
                <c:v>1822955.4703047068</c:v>
              </c:pt>
              <c:pt idx="114">
                <c:v>764499.15829925356</c:v>
              </c:pt>
              <c:pt idx="115">
                <c:v>-342531.78786091792</c:v>
              </c:pt>
              <c:pt idx="116">
                <c:v>1933809.8724220595</c:v>
              </c:pt>
              <c:pt idx="117">
                <c:v>2563963.6583920387</c:v>
              </c:pt>
              <c:pt idx="118">
                <c:v>1154096.3143924619</c:v>
              </c:pt>
              <c:pt idx="119">
                <c:v>3615103.3819599608</c:v>
              </c:pt>
              <c:pt idx="120">
                <c:v>2790162.4449756029</c:v>
              </c:pt>
              <c:pt idx="121">
                <c:v>3812567.6438030326</c:v>
              </c:pt>
              <c:pt idx="122">
                <c:v>2815356.9144575722</c:v>
              </c:pt>
              <c:pt idx="123">
                <c:v>1826797.2360332937</c:v>
              </c:pt>
              <c:pt idx="124">
                <c:v>2238024.3442453686</c:v>
              </c:pt>
              <c:pt idx="125">
                <c:v>2707456.5098956288</c:v>
              </c:pt>
              <c:pt idx="126">
                <c:v>1144633.1150995416</c:v>
              </c:pt>
              <c:pt idx="127">
                <c:v>5479075.6057908023</c:v>
              </c:pt>
              <c:pt idx="128">
                <c:v>3350942.4984164578</c:v>
              </c:pt>
              <c:pt idx="129">
                <c:v>4129631.4318955527</c:v>
              </c:pt>
              <c:pt idx="130">
                <c:v>-922954.49274340575</c:v>
              </c:pt>
              <c:pt idx="131">
                <c:v>3672529.9902158906</c:v>
              </c:pt>
              <c:pt idx="132">
                <c:v>4141580.40970618</c:v>
              </c:pt>
              <c:pt idx="133">
                <c:v>4757788.1748869196</c:v>
              </c:pt>
              <c:pt idx="134">
                <c:v>2939879.3431443726</c:v>
              </c:pt>
              <c:pt idx="135">
                <c:v>749027.92652843555</c:v>
              </c:pt>
              <c:pt idx="136">
                <c:v>3011912.7102865982</c:v>
              </c:pt>
              <c:pt idx="137">
                <c:v>-270518.27954513422</c:v>
              </c:pt>
              <c:pt idx="138">
                <c:v>1859901.5195902751</c:v>
              </c:pt>
              <c:pt idx="139">
                <c:v>563172.03500134603</c:v>
              </c:pt>
              <c:pt idx="140">
                <c:v>4720306.8596463203</c:v>
              </c:pt>
              <c:pt idx="141">
                <c:v>2053639.2533440497</c:v>
              </c:pt>
              <c:pt idx="142">
                <c:v>3207389.6689782911</c:v>
              </c:pt>
              <c:pt idx="143">
                <c:v>2830651.6508691204</c:v>
              </c:pt>
              <c:pt idx="144">
                <c:v>4381691.0231916104</c:v>
              </c:pt>
              <c:pt idx="145">
                <c:v>2311904.2523984262</c:v>
              </c:pt>
              <c:pt idx="146">
                <c:v>2448361.7130974424</c:v>
              </c:pt>
              <c:pt idx="147">
                <c:v>1464392.6590555441</c:v>
              </c:pt>
              <c:pt idx="148">
                <c:v>1577313.6257417104</c:v>
              </c:pt>
              <c:pt idx="149">
                <c:v>2241872.2386312946</c:v>
              </c:pt>
              <c:pt idx="150">
                <c:v>1782719.5298878525</c:v>
              </c:pt>
              <c:pt idx="151">
                <c:v>2209881.9492403069</c:v>
              </c:pt>
              <c:pt idx="152">
                <c:v>188882.68477300811</c:v>
              </c:pt>
              <c:pt idx="153">
                <c:v>1542314.1650133156</c:v>
              </c:pt>
              <c:pt idx="154">
                <c:v>-1560802.9804424988</c:v>
              </c:pt>
              <c:pt idx="155">
                <c:v>3204725.2135308394</c:v>
              </c:pt>
              <c:pt idx="156">
                <c:v>2272340.8935401193</c:v>
              </c:pt>
              <c:pt idx="157">
                <c:v>1531803.4188794247</c:v>
              </c:pt>
              <c:pt idx="158">
                <c:v>3073459.771846625</c:v>
              </c:pt>
              <c:pt idx="159">
                <c:v>747638.51699141751</c:v>
              </c:pt>
              <c:pt idx="160">
                <c:v>2075113.1013783461</c:v>
              </c:pt>
              <c:pt idx="161">
                <c:v>2695064.9445058494</c:v>
              </c:pt>
              <c:pt idx="162">
                <c:v>1666744.8410239771</c:v>
              </c:pt>
              <c:pt idx="163">
                <c:v>4508846.9300819179</c:v>
              </c:pt>
              <c:pt idx="164">
                <c:v>1611021.8594766376</c:v>
              </c:pt>
              <c:pt idx="165">
                <c:v>1474536.8010669032</c:v>
              </c:pt>
              <c:pt idx="166">
                <c:v>-132662.28306942174</c:v>
              </c:pt>
              <c:pt idx="167">
                <c:v>1134859.2732270923</c:v>
              </c:pt>
              <c:pt idx="168">
                <c:v>3159683.0730228308</c:v>
              </c:pt>
              <c:pt idx="169">
                <c:v>997805.59991642844</c:v>
              </c:pt>
              <c:pt idx="170">
                <c:v>587231.66772383789</c:v>
              </c:pt>
              <c:pt idx="171">
                <c:v>1368715.4401652897</c:v>
              </c:pt>
              <c:pt idx="172">
                <c:v>2807423.1498372541</c:v>
              </c:pt>
              <c:pt idx="173">
                <c:v>1971674.4111520918</c:v>
              </c:pt>
              <c:pt idx="174">
                <c:v>2057072.4457757028</c:v>
              </c:pt>
              <c:pt idx="175">
                <c:v>3329887.9680891824</c:v>
              </c:pt>
              <c:pt idx="176">
                <c:v>1158751.504897288</c:v>
              </c:pt>
              <c:pt idx="177">
                <c:v>1919129.0401317149</c:v>
              </c:pt>
              <c:pt idx="178">
                <c:v>2845112.4816036862</c:v>
              </c:pt>
              <c:pt idx="179">
                <c:v>352322.09955395298</c:v>
              </c:pt>
              <c:pt idx="180">
                <c:v>2105651.9087615227</c:v>
              </c:pt>
              <c:pt idx="181">
                <c:v>2593599.3191361269</c:v>
              </c:pt>
              <c:pt idx="182">
                <c:v>2495812.9108771435</c:v>
              </c:pt>
              <c:pt idx="183">
                <c:v>862296.45413746138</c:v>
              </c:pt>
              <c:pt idx="184">
                <c:v>1605091.0776082147</c:v>
              </c:pt>
              <c:pt idx="185">
                <c:v>1506745.3967641278</c:v>
              </c:pt>
              <c:pt idx="186">
                <c:v>1084598.2943765952</c:v>
              </c:pt>
              <c:pt idx="187">
                <c:v>2076660.0812026516</c:v>
              </c:pt>
              <c:pt idx="188">
                <c:v>2393391.1992469104</c:v>
              </c:pt>
              <c:pt idx="189">
                <c:v>3328296.6911659255</c:v>
              </c:pt>
              <c:pt idx="190">
                <c:v>1953924.9140424563</c:v>
              </c:pt>
              <c:pt idx="191">
                <c:v>2247782.3393969275</c:v>
              </c:pt>
              <c:pt idx="192">
                <c:v>202520.8006685994</c:v>
              </c:pt>
              <c:pt idx="193">
                <c:v>1130003.9534574139</c:v>
              </c:pt>
              <c:pt idx="194">
                <c:v>3625897.9193797978</c:v>
              </c:pt>
              <c:pt idx="195">
                <c:v>4030970.4148763302</c:v>
              </c:pt>
              <c:pt idx="196">
                <c:v>1367118.2941620797</c:v>
              </c:pt>
              <c:pt idx="197">
                <c:v>809146.51535090385</c:v>
              </c:pt>
              <c:pt idx="198">
                <c:v>-1328778.8286631808</c:v>
              </c:pt>
              <c:pt idx="199">
                <c:v>2991741.5041957591</c:v>
              </c:pt>
              <c:pt idx="200">
                <c:v>-1755620.8393124349</c:v>
              </c:pt>
              <c:pt idx="201">
                <c:v>-43983.296715332603</c:v>
              </c:pt>
              <c:pt idx="202">
                <c:v>-666581.90325982054</c:v>
              </c:pt>
              <c:pt idx="203">
                <c:v>4477369.9411415989</c:v>
              </c:pt>
              <c:pt idx="204">
                <c:v>2138596.2422266449</c:v>
              </c:pt>
              <c:pt idx="205">
                <c:v>1333653.6139695379</c:v>
              </c:pt>
              <c:pt idx="206">
                <c:v>-790284.30569224514</c:v>
              </c:pt>
              <c:pt idx="207">
                <c:v>4825996.3725999668</c:v>
              </c:pt>
              <c:pt idx="208">
                <c:v>8828290.8134761993</c:v>
              </c:pt>
              <c:pt idx="209">
                <c:v>2141264.6840019911</c:v>
              </c:pt>
              <c:pt idx="210">
                <c:v>7313292.9322834276</c:v>
              </c:pt>
              <c:pt idx="211">
                <c:v>5442588.3607013347</c:v>
              </c:pt>
              <c:pt idx="212">
                <c:v>6711527.2954514073</c:v>
              </c:pt>
              <c:pt idx="213">
                <c:v>3260718.2210936821</c:v>
              </c:pt>
              <c:pt idx="214">
                <c:v>3050068.135763797</c:v>
              </c:pt>
              <c:pt idx="215">
                <c:v>2040707.5516099869</c:v>
              </c:pt>
              <c:pt idx="216">
                <c:v>3440821.7116753869</c:v>
              </c:pt>
              <c:pt idx="217">
                <c:v>2294463.1195016257</c:v>
              </c:pt>
              <c:pt idx="218">
                <c:v>3970276.064389525</c:v>
              </c:pt>
              <c:pt idx="219">
                <c:v>3158550.9477153448</c:v>
              </c:pt>
              <c:pt idx="220">
                <c:v>345892.37962191377</c:v>
              </c:pt>
              <c:pt idx="221">
                <c:v>2863912.205441033</c:v>
              </c:pt>
              <c:pt idx="222">
                <c:v>2701381.9182718126</c:v>
              </c:pt>
              <c:pt idx="223">
                <c:v>4557060.6329815723</c:v>
              </c:pt>
              <c:pt idx="224">
                <c:v>2831211.2349320846</c:v>
              </c:pt>
              <c:pt idx="225">
                <c:v>3084731.2339609382</c:v>
              </c:pt>
              <c:pt idx="226">
                <c:v>2808669.9196375604</c:v>
              </c:pt>
              <c:pt idx="227">
                <c:v>4167528.2205375326</c:v>
              </c:pt>
              <c:pt idx="228">
                <c:v>1689377.2580951971</c:v>
              </c:pt>
              <c:pt idx="229">
                <c:v>2553725.3952430142</c:v>
              </c:pt>
              <c:pt idx="230">
                <c:v>7850171.2103173397</c:v>
              </c:pt>
              <c:pt idx="231">
                <c:v>2109299.6679694201</c:v>
              </c:pt>
              <c:pt idx="232">
                <c:v>1979375.6450109596</c:v>
              </c:pt>
              <c:pt idx="233">
                <c:v>1376188.9817558066</c:v>
              </c:pt>
              <c:pt idx="234">
                <c:v>1365771.7756580531</c:v>
              </c:pt>
              <c:pt idx="235">
                <c:v>2208978.0901156873</c:v>
              </c:pt>
              <c:pt idx="236">
                <c:v>2061142.9871966296</c:v>
              </c:pt>
              <c:pt idx="237">
                <c:v>1109286.9081246485</c:v>
              </c:pt>
              <c:pt idx="238">
                <c:v>5972024.093646178</c:v>
              </c:pt>
              <c:pt idx="239">
                <c:v>5914679.089203258</c:v>
              </c:pt>
              <c:pt idx="240">
                <c:v>2292233.26632246</c:v>
              </c:pt>
              <c:pt idx="241">
                <c:v>2381898.6588701378</c:v>
              </c:pt>
              <c:pt idx="242">
                <c:v>4610412.7286097342</c:v>
              </c:pt>
              <c:pt idx="243">
                <c:v>2858384.6903395932</c:v>
              </c:pt>
              <c:pt idx="244">
                <c:v>5655949.4030860178</c:v>
              </c:pt>
              <c:pt idx="245">
                <c:v>6033808.790314192</c:v>
              </c:pt>
              <c:pt idx="246">
                <c:v>4377376.7612745808</c:v>
              </c:pt>
              <c:pt idx="247">
                <c:v>12561701.410934938</c:v>
              </c:pt>
              <c:pt idx="248">
                <c:v>4793223.2629270237</c:v>
              </c:pt>
              <c:pt idx="249">
                <c:v>3686361.0350197139</c:v>
              </c:pt>
              <c:pt idx="250">
                <c:v>1472393.9386518656</c:v>
              </c:pt>
            </c:numLit>
          </c:yVal>
          <c:smooth val="0"/>
          <c:extLst>
            <c:ext xmlns:c16="http://schemas.microsoft.com/office/drawing/2014/chart" uri="{C3380CC4-5D6E-409C-BE32-E72D297353CC}">
              <c16:uniqueId val="{00000002-6A8D-48BE-8679-BEA0B4DA5EC3}"/>
            </c:ext>
          </c:extLst>
        </c:ser>
        <c:ser>
          <c:idx val="3"/>
          <c:order val="3"/>
          <c:tx>
            <c:v>Gain/Loss -hypothetical</c:v>
          </c:tx>
          <c:spPr>
            <a:ln w="28575">
              <a:noFill/>
            </a:ln>
          </c:spPr>
          <c:marker>
            <c:symbol val="x"/>
            <c:size val="5"/>
            <c:spPr>
              <a:ln>
                <a:solidFill>
                  <a:srgbClr val="FF0000"/>
                </a:solidFill>
              </a:ln>
            </c:spPr>
          </c:marker>
          <c:xVal>
            <c:numLit>
              <c:formatCode>General</c:formatCode>
              <c:ptCount val="251"/>
              <c:pt idx="0">
                <c:v>43097</c:v>
              </c:pt>
              <c:pt idx="1">
                <c:v>43096</c:v>
              </c:pt>
              <c:pt idx="2">
                <c:v>43091</c:v>
              </c:pt>
              <c:pt idx="3">
                <c:v>43090</c:v>
              </c:pt>
              <c:pt idx="4">
                <c:v>43089</c:v>
              </c:pt>
              <c:pt idx="5">
                <c:v>43088</c:v>
              </c:pt>
              <c:pt idx="6">
                <c:v>43087</c:v>
              </c:pt>
              <c:pt idx="7">
                <c:v>43084</c:v>
              </c:pt>
              <c:pt idx="8">
                <c:v>43083</c:v>
              </c:pt>
              <c:pt idx="9">
                <c:v>43082</c:v>
              </c:pt>
              <c:pt idx="10">
                <c:v>43081</c:v>
              </c:pt>
              <c:pt idx="11">
                <c:v>43080</c:v>
              </c:pt>
              <c:pt idx="12">
                <c:v>43077</c:v>
              </c:pt>
              <c:pt idx="13">
                <c:v>43076</c:v>
              </c:pt>
              <c:pt idx="14">
                <c:v>43075</c:v>
              </c:pt>
              <c:pt idx="15">
                <c:v>43074</c:v>
              </c:pt>
              <c:pt idx="16">
                <c:v>43073</c:v>
              </c:pt>
              <c:pt idx="17">
                <c:v>43070</c:v>
              </c:pt>
              <c:pt idx="18">
                <c:v>43069</c:v>
              </c:pt>
              <c:pt idx="19">
                <c:v>43068</c:v>
              </c:pt>
              <c:pt idx="20">
                <c:v>43067</c:v>
              </c:pt>
              <c:pt idx="21">
                <c:v>43066</c:v>
              </c:pt>
              <c:pt idx="22">
                <c:v>43063</c:v>
              </c:pt>
              <c:pt idx="23">
                <c:v>43062</c:v>
              </c:pt>
              <c:pt idx="24">
                <c:v>43061</c:v>
              </c:pt>
              <c:pt idx="25">
                <c:v>43060</c:v>
              </c:pt>
              <c:pt idx="26">
                <c:v>43059</c:v>
              </c:pt>
              <c:pt idx="27">
                <c:v>43056</c:v>
              </c:pt>
              <c:pt idx="28">
                <c:v>43055</c:v>
              </c:pt>
              <c:pt idx="29">
                <c:v>43054</c:v>
              </c:pt>
              <c:pt idx="30">
                <c:v>43053</c:v>
              </c:pt>
              <c:pt idx="31">
                <c:v>43052</c:v>
              </c:pt>
              <c:pt idx="32">
                <c:v>43049</c:v>
              </c:pt>
              <c:pt idx="33">
                <c:v>43048</c:v>
              </c:pt>
              <c:pt idx="34">
                <c:v>43047</c:v>
              </c:pt>
              <c:pt idx="35">
                <c:v>43046</c:v>
              </c:pt>
              <c:pt idx="36">
                <c:v>43045</c:v>
              </c:pt>
              <c:pt idx="37">
                <c:v>43042</c:v>
              </c:pt>
              <c:pt idx="38">
                <c:v>43041</c:v>
              </c:pt>
              <c:pt idx="39">
                <c:v>43040</c:v>
              </c:pt>
              <c:pt idx="40">
                <c:v>43039</c:v>
              </c:pt>
              <c:pt idx="41">
                <c:v>43038</c:v>
              </c:pt>
              <c:pt idx="42">
                <c:v>43035</c:v>
              </c:pt>
              <c:pt idx="43">
                <c:v>43034</c:v>
              </c:pt>
              <c:pt idx="44">
                <c:v>43033</c:v>
              </c:pt>
              <c:pt idx="45">
                <c:v>43032</c:v>
              </c:pt>
              <c:pt idx="46">
                <c:v>43031</c:v>
              </c:pt>
              <c:pt idx="47">
                <c:v>43028</c:v>
              </c:pt>
              <c:pt idx="48">
                <c:v>43027</c:v>
              </c:pt>
              <c:pt idx="49">
                <c:v>43026</c:v>
              </c:pt>
              <c:pt idx="50">
                <c:v>43025</c:v>
              </c:pt>
              <c:pt idx="51">
                <c:v>43024</c:v>
              </c:pt>
              <c:pt idx="52">
                <c:v>43021</c:v>
              </c:pt>
              <c:pt idx="53">
                <c:v>43020</c:v>
              </c:pt>
              <c:pt idx="54">
                <c:v>43019</c:v>
              </c:pt>
              <c:pt idx="55">
                <c:v>43018</c:v>
              </c:pt>
              <c:pt idx="56">
                <c:v>43017</c:v>
              </c:pt>
              <c:pt idx="57">
                <c:v>43014</c:v>
              </c:pt>
              <c:pt idx="58">
                <c:v>43013</c:v>
              </c:pt>
              <c:pt idx="59">
                <c:v>43012</c:v>
              </c:pt>
              <c:pt idx="60">
                <c:v>43011</c:v>
              </c:pt>
              <c:pt idx="61">
                <c:v>43010</c:v>
              </c:pt>
              <c:pt idx="62">
                <c:v>43007</c:v>
              </c:pt>
              <c:pt idx="63">
                <c:v>43006</c:v>
              </c:pt>
              <c:pt idx="64">
                <c:v>43005</c:v>
              </c:pt>
              <c:pt idx="65">
                <c:v>43004</c:v>
              </c:pt>
              <c:pt idx="66">
                <c:v>43003</c:v>
              </c:pt>
              <c:pt idx="67">
                <c:v>43000</c:v>
              </c:pt>
              <c:pt idx="68">
                <c:v>42999</c:v>
              </c:pt>
              <c:pt idx="69">
                <c:v>42998</c:v>
              </c:pt>
              <c:pt idx="70">
                <c:v>42997</c:v>
              </c:pt>
              <c:pt idx="71">
                <c:v>42996</c:v>
              </c:pt>
              <c:pt idx="72">
                <c:v>42993</c:v>
              </c:pt>
              <c:pt idx="73">
                <c:v>42992</c:v>
              </c:pt>
              <c:pt idx="74">
                <c:v>42991</c:v>
              </c:pt>
              <c:pt idx="75">
                <c:v>42990</c:v>
              </c:pt>
              <c:pt idx="76">
                <c:v>42989</c:v>
              </c:pt>
              <c:pt idx="77">
                <c:v>42986</c:v>
              </c:pt>
              <c:pt idx="78">
                <c:v>42985</c:v>
              </c:pt>
              <c:pt idx="79">
                <c:v>42984</c:v>
              </c:pt>
              <c:pt idx="80">
                <c:v>42983</c:v>
              </c:pt>
              <c:pt idx="81">
                <c:v>42982</c:v>
              </c:pt>
              <c:pt idx="82">
                <c:v>42979</c:v>
              </c:pt>
              <c:pt idx="83">
                <c:v>42978</c:v>
              </c:pt>
              <c:pt idx="84">
                <c:v>42977</c:v>
              </c:pt>
              <c:pt idx="85">
                <c:v>42976</c:v>
              </c:pt>
              <c:pt idx="86">
                <c:v>42975</c:v>
              </c:pt>
              <c:pt idx="87">
                <c:v>42972</c:v>
              </c:pt>
              <c:pt idx="88">
                <c:v>42971</c:v>
              </c:pt>
              <c:pt idx="89">
                <c:v>42970</c:v>
              </c:pt>
              <c:pt idx="90">
                <c:v>42969</c:v>
              </c:pt>
              <c:pt idx="91">
                <c:v>42968</c:v>
              </c:pt>
              <c:pt idx="92">
                <c:v>42965</c:v>
              </c:pt>
              <c:pt idx="93">
                <c:v>42964</c:v>
              </c:pt>
              <c:pt idx="94">
                <c:v>42963</c:v>
              </c:pt>
              <c:pt idx="95">
                <c:v>42962</c:v>
              </c:pt>
              <c:pt idx="96">
                <c:v>42961</c:v>
              </c:pt>
              <c:pt idx="97">
                <c:v>42958</c:v>
              </c:pt>
              <c:pt idx="98">
                <c:v>42957</c:v>
              </c:pt>
              <c:pt idx="99">
                <c:v>42956</c:v>
              </c:pt>
              <c:pt idx="100">
                <c:v>42955</c:v>
              </c:pt>
              <c:pt idx="101">
                <c:v>42954</c:v>
              </c:pt>
              <c:pt idx="102">
                <c:v>42951</c:v>
              </c:pt>
              <c:pt idx="103">
                <c:v>42950</c:v>
              </c:pt>
              <c:pt idx="104">
                <c:v>42949</c:v>
              </c:pt>
              <c:pt idx="105">
                <c:v>42948</c:v>
              </c:pt>
              <c:pt idx="106">
                <c:v>42947</c:v>
              </c:pt>
              <c:pt idx="107">
                <c:v>42944</c:v>
              </c:pt>
              <c:pt idx="108">
                <c:v>42943</c:v>
              </c:pt>
              <c:pt idx="109">
                <c:v>42942</c:v>
              </c:pt>
              <c:pt idx="110">
                <c:v>42941</c:v>
              </c:pt>
              <c:pt idx="111">
                <c:v>42940</c:v>
              </c:pt>
              <c:pt idx="112">
                <c:v>42937</c:v>
              </c:pt>
              <c:pt idx="113">
                <c:v>42936</c:v>
              </c:pt>
              <c:pt idx="114">
                <c:v>42935</c:v>
              </c:pt>
              <c:pt idx="115">
                <c:v>42934</c:v>
              </c:pt>
              <c:pt idx="116">
                <c:v>42933</c:v>
              </c:pt>
              <c:pt idx="117">
                <c:v>42930</c:v>
              </c:pt>
              <c:pt idx="118">
                <c:v>42929</c:v>
              </c:pt>
              <c:pt idx="119">
                <c:v>42928</c:v>
              </c:pt>
              <c:pt idx="120">
                <c:v>42927</c:v>
              </c:pt>
              <c:pt idx="121">
                <c:v>42926</c:v>
              </c:pt>
              <c:pt idx="122">
                <c:v>42923</c:v>
              </c:pt>
              <c:pt idx="123">
                <c:v>42922</c:v>
              </c:pt>
              <c:pt idx="124">
                <c:v>42921</c:v>
              </c:pt>
              <c:pt idx="125">
                <c:v>42920</c:v>
              </c:pt>
              <c:pt idx="126">
                <c:v>42919</c:v>
              </c:pt>
              <c:pt idx="127">
                <c:v>42916</c:v>
              </c:pt>
              <c:pt idx="128">
                <c:v>42915</c:v>
              </c:pt>
              <c:pt idx="129">
                <c:v>42914</c:v>
              </c:pt>
              <c:pt idx="130">
                <c:v>42913</c:v>
              </c:pt>
              <c:pt idx="131">
                <c:v>42912</c:v>
              </c:pt>
              <c:pt idx="132">
                <c:v>42909</c:v>
              </c:pt>
              <c:pt idx="133">
                <c:v>42908</c:v>
              </c:pt>
              <c:pt idx="134">
                <c:v>42907</c:v>
              </c:pt>
              <c:pt idx="135">
                <c:v>42906</c:v>
              </c:pt>
              <c:pt idx="136">
                <c:v>42905</c:v>
              </c:pt>
              <c:pt idx="137">
                <c:v>42902</c:v>
              </c:pt>
              <c:pt idx="138">
                <c:v>42901</c:v>
              </c:pt>
              <c:pt idx="139">
                <c:v>42900</c:v>
              </c:pt>
              <c:pt idx="140">
                <c:v>42899</c:v>
              </c:pt>
              <c:pt idx="141">
                <c:v>42898</c:v>
              </c:pt>
              <c:pt idx="142">
                <c:v>42895</c:v>
              </c:pt>
              <c:pt idx="143">
                <c:v>42894</c:v>
              </c:pt>
              <c:pt idx="144">
                <c:v>42893</c:v>
              </c:pt>
              <c:pt idx="145">
                <c:v>42892</c:v>
              </c:pt>
              <c:pt idx="146">
                <c:v>42888</c:v>
              </c:pt>
              <c:pt idx="147">
                <c:v>42887</c:v>
              </c:pt>
              <c:pt idx="148">
                <c:v>42886</c:v>
              </c:pt>
              <c:pt idx="149">
                <c:v>42885</c:v>
              </c:pt>
              <c:pt idx="150">
                <c:v>42884</c:v>
              </c:pt>
              <c:pt idx="151">
                <c:v>42879</c:v>
              </c:pt>
              <c:pt idx="152">
                <c:v>42878</c:v>
              </c:pt>
              <c:pt idx="153">
                <c:v>42877</c:v>
              </c:pt>
              <c:pt idx="154">
                <c:v>42874</c:v>
              </c:pt>
              <c:pt idx="155">
                <c:v>42873</c:v>
              </c:pt>
              <c:pt idx="156">
                <c:v>42872</c:v>
              </c:pt>
              <c:pt idx="157">
                <c:v>42871</c:v>
              </c:pt>
              <c:pt idx="158">
                <c:v>42870</c:v>
              </c:pt>
              <c:pt idx="159">
                <c:v>42866</c:v>
              </c:pt>
              <c:pt idx="160">
                <c:v>42865</c:v>
              </c:pt>
              <c:pt idx="161">
                <c:v>42864</c:v>
              </c:pt>
              <c:pt idx="162">
                <c:v>42863</c:v>
              </c:pt>
              <c:pt idx="163">
                <c:v>42860</c:v>
              </c:pt>
              <c:pt idx="164">
                <c:v>42859</c:v>
              </c:pt>
              <c:pt idx="165">
                <c:v>42858</c:v>
              </c:pt>
              <c:pt idx="166">
                <c:v>42857</c:v>
              </c:pt>
              <c:pt idx="167">
                <c:v>42856</c:v>
              </c:pt>
              <c:pt idx="168">
                <c:v>42853</c:v>
              </c:pt>
              <c:pt idx="169">
                <c:v>42852</c:v>
              </c:pt>
              <c:pt idx="170">
                <c:v>42851</c:v>
              </c:pt>
              <c:pt idx="171">
                <c:v>42850</c:v>
              </c:pt>
              <c:pt idx="172">
                <c:v>42849</c:v>
              </c:pt>
              <c:pt idx="173">
                <c:v>42846</c:v>
              </c:pt>
              <c:pt idx="174">
                <c:v>42845</c:v>
              </c:pt>
              <c:pt idx="175">
                <c:v>42844</c:v>
              </c:pt>
              <c:pt idx="176">
                <c:v>42843</c:v>
              </c:pt>
              <c:pt idx="177">
                <c:v>42837</c:v>
              </c:pt>
              <c:pt idx="178">
                <c:v>42836</c:v>
              </c:pt>
              <c:pt idx="179">
                <c:v>42835</c:v>
              </c:pt>
              <c:pt idx="180">
                <c:v>42832</c:v>
              </c:pt>
              <c:pt idx="181">
                <c:v>42831</c:v>
              </c:pt>
              <c:pt idx="182">
                <c:v>42830</c:v>
              </c:pt>
              <c:pt idx="183">
                <c:v>42829</c:v>
              </c:pt>
              <c:pt idx="184">
                <c:v>42828</c:v>
              </c:pt>
              <c:pt idx="185">
                <c:v>42825</c:v>
              </c:pt>
              <c:pt idx="186">
                <c:v>42824</c:v>
              </c:pt>
              <c:pt idx="187">
                <c:v>42823</c:v>
              </c:pt>
              <c:pt idx="188">
                <c:v>42822</c:v>
              </c:pt>
              <c:pt idx="189">
                <c:v>42821</c:v>
              </c:pt>
              <c:pt idx="190">
                <c:v>42818</c:v>
              </c:pt>
              <c:pt idx="191">
                <c:v>42817</c:v>
              </c:pt>
              <c:pt idx="192">
                <c:v>42816</c:v>
              </c:pt>
              <c:pt idx="193">
                <c:v>42815</c:v>
              </c:pt>
              <c:pt idx="194">
                <c:v>42814</c:v>
              </c:pt>
              <c:pt idx="195">
                <c:v>42811</c:v>
              </c:pt>
              <c:pt idx="196">
                <c:v>42810</c:v>
              </c:pt>
              <c:pt idx="197">
                <c:v>42809</c:v>
              </c:pt>
              <c:pt idx="198">
                <c:v>42808</c:v>
              </c:pt>
              <c:pt idx="199">
                <c:v>42807</c:v>
              </c:pt>
              <c:pt idx="200">
                <c:v>42804</c:v>
              </c:pt>
              <c:pt idx="201">
                <c:v>42803</c:v>
              </c:pt>
              <c:pt idx="202">
                <c:v>42802</c:v>
              </c:pt>
              <c:pt idx="203">
                <c:v>42801</c:v>
              </c:pt>
              <c:pt idx="204">
                <c:v>42800</c:v>
              </c:pt>
              <c:pt idx="205">
                <c:v>42797</c:v>
              </c:pt>
              <c:pt idx="206">
                <c:v>42796</c:v>
              </c:pt>
              <c:pt idx="207">
                <c:v>42795</c:v>
              </c:pt>
              <c:pt idx="208">
                <c:v>42794</c:v>
              </c:pt>
              <c:pt idx="209">
                <c:v>42793</c:v>
              </c:pt>
              <c:pt idx="210">
                <c:v>42790</c:v>
              </c:pt>
              <c:pt idx="211">
                <c:v>42789</c:v>
              </c:pt>
              <c:pt idx="212">
                <c:v>42788</c:v>
              </c:pt>
              <c:pt idx="213">
                <c:v>42787</c:v>
              </c:pt>
              <c:pt idx="214">
                <c:v>42786</c:v>
              </c:pt>
              <c:pt idx="215">
                <c:v>42783</c:v>
              </c:pt>
              <c:pt idx="216">
                <c:v>42782</c:v>
              </c:pt>
              <c:pt idx="217">
                <c:v>42781</c:v>
              </c:pt>
              <c:pt idx="218">
                <c:v>42780</c:v>
              </c:pt>
              <c:pt idx="219">
                <c:v>42779</c:v>
              </c:pt>
              <c:pt idx="220">
                <c:v>42776</c:v>
              </c:pt>
              <c:pt idx="221">
                <c:v>42775</c:v>
              </c:pt>
              <c:pt idx="222">
                <c:v>42774</c:v>
              </c:pt>
              <c:pt idx="223">
                <c:v>42773</c:v>
              </c:pt>
              <c:pt idx="224">
                <c:v>42772</c:v>
              </c:pt>
              <c:pt idx="225">
                <c:v>42769</c:v>
              </c:pt>
              <c:pt idx="226">
                <c:v>42768</c:v>
              </c:pt>
              <c:pt idx="227">
                <c:v>42767</c:v>
              </c:pt>
              <c:pt idx="228">
                <c:v>42766</c:v>
              </c:pt>
              <c:pt idx="229">
                <c:v>42765</c:v>
              </c:pt>
              <c:pt idx="230">
                <c:v>42762</c:v>
              </c:pt>
              <c:pt idx="231">
                <c:v>42761</c:v>
              </c:pt>
              <c:pt idx="232">
                <c:v>42760</c:v>
              </c:pt>
              <c:pt idx="233">
                <c:v>42759</c:v>
              </c:pt>
              <c:pt idx="234">
                <c:v>42758</c:v>
              </c:pt>
              <c:pt idx="235">
                <c:v>42755</c:v>
              </c:pt>
              <c:pt idx="236">
                <c:v>42754</c:v>
              </c:pt>
              <c:pt idx="237">
                <c:v>42753</c:v>
              </c:pt>
              <c:pt idx="238">
                <c:v>42752</c:v>
              </c:pt>
              <c:pt idx="239">
                <c:v>42751</c:v>
              </c:pt>
              <c:pt idx="240">
                <c:v>42748</c:v>
              </c:pt>
              <c:pt idx="241">
                <c:v>42747</c:v>
              </c:pt>
              <c:pt idx="242">
                <c:v>42746</c:v>
              </c:pt>
              <c:pt idx="243">
                <c:v>42745</c:v>
              </c:pt>
              <c:pt idx="244">
                <c:v>42744</c:v>
              </c:pt>
              <c:pt idx="245">
                <c:v>42741</c:v>
              </c:pt>
              <c:pt idx="246">
                <c:v>42740</c:v>
              </c:pt>
              <c:pt idx="247">
                <c:v>42739</c:v>
              </c:pt>
              <c:pt idx="248">
                <c:v>42738</c:v>
              </c:pt>
              <c:pt idx="249">
                <c:v>42737</c:v>
              </c:pt>
              <c:pt idx="250">
                <c:v>42734</c:v>
              </c:pt>
            </c:numLit>
          </c:xVal>
          <c:yVal>
            <c:numLit>
              <c:formatCode>General</c:formatCode>
              <c:ptCount val="251"/>
              <c:pt idx="0">
                <c:v>-1248000.6091447214</c:v>
              </c:pt>
              <c:pt idx="1">
                <c:v>1293134.1905864107</c:v>
              </c:pt>
              <c:pt idx="2">
                <c:v>-325285.23975742538</c:v>
              </c:pt>
              <c:pt idx="3">
                <c:v>-6010188.8698346606</c:v>
              </c:pt>
              <c:pt idx="4">
                <c:v>-674524.75688075775</c:v>
              </c:pt>
              <c:pt idx="5">
                <c:v>-1835645.6866805437</c:v>
              </c:pt>
              <c:pt idx="6">
                <c:v>-1026667.5030978966</c:v>
              </c:pt>
              <c:pt idx="7">
                <c:v>3519545.3941587824</c:v>
              </c:pt>
              <c:pt idx="8">
                <c:v>1015327.4337528537</c:v>
              </c:pt>
              <c:pt idx="9">
                <c:v>749383.29366351024</c:v>
              </c:pt>
              <c:pt idx="10">
                <c:v>-427983.74092014937</c:v>
              </c:pt>
              <c:pt idx="11">
                <c:v>-547682.91957116534</c:v>
              </c:pt>
              <c:pt idx="12">
                <c:v>778841.12206726149</c:v>
              </c:pt>
              <c:pt idx="13">
                <c:v>-829939.1327353454</c:v>
              </c:pt>
              <c:pt idx="14">
                <c:v>-4098607.7402061778</c:v>
              </c:pt>
              <c:pt idx="15">
                <c:v>-5841071.4531273153</c:v>
              </c:pt>
              <c:pt idx="16">
                <c:v>-2230023.3873878806</c:v>
              </c:pt>
              <c:pt idx="17">
                <c:v>161234.05445876389</c:v>
              </c:pt>
              <c:pt idx="18">
                <c:v>-687643.03517581488</c:v>
              </c:pt>
              <c:pt idx="19">
                <c:v>-4052432.6641318961</c:v>
              </c:pt>
              <c:pt idx="20">
                <c:v>-78703.598908546803</c:v>
              </c:pt>
              <c:pt idx="21">
                <c:v>-3130876.8039247082</c:v>
              </c:pt>
              <c:pt idx="22">
                <c:v>403266.57952326559</c:v>
              </c:pt>
              <c:pt idx="23">
                <c:v>-1762103.4166640854</c:v>
              </c:pt>
              <c:pt idx="24">
                <c:v>-2517170.3357684985</c:v>
              </c:pt>
              <c:pt idx="25">
                <c:v>302050.54365062178</c:v>
              </c:pt>
              <c:pt idx="26">
                <c:v>-540674.45973666536</c:v>
              </c:pt>
              <c:pt idx="27">
                <c:v>2652898.6598987677</c:v>
              </c:pt>
              <c:pt idx="28">
                <c:v>269438.99606226879</c:v>
              </c:pt>
              <c:pt idx="29">
                <c:v>-936936.36034782324</c:v>
              </c:pt>
              <c:pt idx="30">
                <c:v>-150976.42834935989</c:v>
              </c:pt>
              <c:pt idx="31">
                <c:v>-239036.0093410835</c:v>
              </c:pt>
              <c:pt idx="32">
                <c:v>-200617.38291113669</c:v>
              </c:pt>
              <c:pt idx="33">
                <c:v>260090.8613945742</c:v>
              </c:pt>
              <c:pt idx="34">
                <c:v>-230223.2618260858</c:v>
              </c:pt>
              <c:pt idx="35">
                <c:v>-2880884.6739659617</c:v>
              </c:pt>
              <c:pt idx="36">
                <c:v>509994.88438306382</c:v>
              </c:pt>
              <c:pt idx="37">
                <c:v>503798.83005959599</c:v>
              </c:pt>
              <c:pt idx="38">
                <c:v>556424.32096226467</c:v>
              </c:pt>
              <c:pt idx="39">
                <c:v>1464596.9528289111</c:v>
              </c:pt>
              <c:pt idx="40">
                <c:v>142658.0804028346</c:v>
              </c:pt>
              <c:pt idx="41">
                <c:v>-434551.11226782092</c:v>
              </c:pt>
              <c:pt idx="42">
                <c:v>1167154.7884209044</c:v>
              </c:pt>
              <c:pt idx="43">
                <c:v>1237786.0348794607</c:v>
              </c:pt>
              <c:pt idx="44">
                <c:v>-787683.27229961322</c:v>
              </c:pt>
              <c:pt idx="45">
                <c:v>-1091160.5986520329</c:v>
              </c:pt>
              <c:pt idx="46">
                <c:v>-12329.0240115669</c:v>
              </c:pt>
              <c:pt idx="47">
                <c:v>349784.40550535917</c:v>
              </c:pt>
              <c:pt idx="48">
                <c:v>-52752.814150512502</c:v>
              </c:pt>
              <c:pt idx="49">
                <c:v>-963890.48242072284</c:v>
              </c:pt>
              <c:pt idx="50">
                <c:v>-5260148.6539891055</c:v>
              </c:pt>
              <c:pt idx="51">
                <c:v>-901883.8787230046</c:v>
              </c:pt>
              <c:pt idx="52">
                <c:v>17836.2208147048</c:v>
              </c:pt>
              <c:pt idx="53">
                <c:v>-167563.7657133523</c:v>
              </c:pt>
              <c:pt idx="54">
                <c:v>486329.86344478489</c:v>
              </c:pt>
              <c:pt idx="55">
                <c:v>-199625.74614353309</c:v>
              </c:pt>
              <c:pt idx="56">
                <c:v>945616.25476584956</c:v>
              </c:pt>
              <c:pt idx="57">
                <c:v>1897926.2443065112</c:v>
              </c:pt>
              <c:pt idx="58">
                <c:v>729179.80088514253</c:v>
              </c:pt>
              <c:pt idx="59">
                <c:v>2073213.1697631129</c:v>
              </c:pt>
              <c:pt idx="60">
                <c:v>505677.69985985098</c:v>
              </c:pt>
              <c:pt idx="61">
                <c:v>313241.40785901458</c:v>
              </c:pt>
              <c:pt idx="62">
                <c:v>1033754.4080392704</c:v>
              </c:pt>
              <c:pt idx="63">
                <c:v>-3218154.1572643747</c:v>
              </c:pt>
              <c:pt idx="64">
                <c:v>565243.58247795433</c:v>
              </c:pt>
              <c:pt idx="65">
                <c:v>845365.0595121776</c:v>
              </c:pt>
              <c:pt idx="66">
                <c:v>-287957.74437994941</c:v>
              </c:pt>
              <c:pt idx="67">
                <c:v>1937357.0139410356</c:v>
              </c:pt>
              <c:pt idx="68">
                <c:v>1484929.3329870554</c:v>
              </c:pt>
              <c:pt idx="69">
                <c:v>-997745.42488368624</c:v>
              </c:pt>
              <c:pt idx="70">
                <c:v>-2197008.2182928906</c:v>
              </c:pt>
              <c:pt idx="71">
                <c:v>2088423.6638522905</c:v>
              </c:pt>
              <c:pt idx="72">
                <c:v>-526350.38573428313</c:v>
              </c:pt>
              <c:pt idx="73">
                <c:v>-739710.42581104161</c:v>
              </c:pt>
              <c:pt idx="74">
                <c:v>1740221.8524349283</c:v>
              </c:pt>
              <c:pt idx="75">
                <c:v>1052501.8484222095</c:v>
              </c:pt>
              <c:pt idx="76">
                <c:v>-97459.713984782997</c:v>
              </c:pt>
              <c:pt idx="77">
                <c:v>666925.35105508892</c:v>
              </c:pt>
              <c:pt idx="78">
                <c:v>880607.07294085261</c:v>
              </c:pt>
              <c:pt idx="79">
                <c:v>-3252447.2899354124</c:v>
              </c:pt>
              <c:pt idx="80">
                <c:v>-920180.883281752</c:v>
              </c:pt>
              <c:pt idx="81">
                <c:v>-232414.66913077151</c:v>
              </c:pt>
              <c:pt idx="82">
                <c:v>1413087.1655130533</c:v>
              </c:pt>
              <c:pt idx="83">
                <c:v>-633093.16762882669</c:v>
              </c:pt>
              <c:pt idx="84">
                <c:v>609180.76027196413</c:v>
              </c:pt>
              <c:pt idx="85">
                <c:v>-57367.926692117202</c:v>
              </c:pt>
              <c:pt idx="86">
                <c:v>-584805.03793724906</c:v>
              </c:pt>
              <c:pt idx="87">
                <c:v>-47745.4272072362</c:v>
              </c:pt>
              <c:pt idx="88">
                <c:v>-1324059.6665227851</c:v>
              </c:pt>
              <c:pt idx="89">
                <c:v>-1660438.4700088811</c:v>
              </c:pt>
              <c:pt idx="90">
                <c:v>303216.33318646409</c:v>
              </c:pt>
              <c:pt idx="91">
                <c:v>597055.59923697985</c:v>
              </c:pt>
              <c:pt idx="92">
                <c:v>-135199.76550770499</c:v>
              </c:pt>
              <c:pt idx="93">
                <c:v>-76020.683745876799</c:v>
              </c:pt>
              <c:pt idx="94">
                <c:v>228683.56506828411</c:v>
              </c:pt>
              <c:pt idx="95">
                <c:v>-2002613.6122737804</c:v>
              </c:pt>
              <c:pt idx="96">
                <c:v>549061.80305220303</c:v>
              </c:pt>
              <c:pt idx="97">
                <c:v>-658307.74445124215</c:v>
              </c:pt>
              <c:pt idx="98">
                <c:v>1298263.851760414</c:v>
              </c:pt>
              <c:pt idx="99">
                <c:v>-2852642.0902419919</c:v>
              </c:pt>
              <c:pt idx="100">
                <c:v>244892.14683934581</c:v>
              </c:pt>
              <c:pt idx="101">
                <c:v>674474.34432388726</c:v>
              </c:pt>
              <c:pt idx="102">
                <c:v>-1172279.1295328301</c:v>
              </c:pt>
              <c:pt idx="103">
                <c:v>451628.00407778879</c:v>
              </c:pt>
              <c:pt idx="104">
                <c:v>-899749.20251367509</c:v>
              </c:pt>
              <c:pt idx="105">
                <c:v>372631.19734883949</c:v>
              </c:pt>
              <c:pt idx="106">
                <c:v>558134.35616272874</c:v>
              </c:pt>
              <c:pt idx="107">
                <c:v>529156.63365146436</c:v>
              </c:pt>
              <c:pt idx="108">
                <c:v>1358476.1802745853</c:v>
              </c:pt>
              <c:pt idx="109">
                <c:v>-245064.57261658079</c:v>
              </c:pt>
              <c:pt idx="110">
                <c:v>1050095.3187880423</c:v>
              </c:pt>
              <c:pt idx="111">
                <c:v>-1517143.2820638311</c:v>
              </c:pt>
              <c:pt idx="112">
                <c:v>1233882.1757750816</c:v>
              </c:pt>
              <c:pt idx="113">
                <c:v>664335.72135159303</c:v>
              </c:pt>
              <c:pt idx="114">
                <c:v>-263507.81085771049</c:v>
              </c:pt>
              <c:pt idx="115">
                <c:v>-960700.06871281238</c:v>
              </c:pt>
              <c:pt idx="116">
                <c:v>594073.18709946529</c:v>
              </c:pt>
              <c:pt idx="117">
                <c:v>890105.4016089543</c:v>
              </c:pt>
              <c:pt idx="118">
                <c:v>246586.6078764869</c:v>
              </c:pt>
              <c:pt idx="119">
                <c:v>805991.15765287715</c:v>
              </c:pt>
              <c:pt idx="120">
                <c:v>1128516.6318602625</c:v>
              </c:pt>
              <c:pt idx="121">
                <c:v>-290201.75458062172</c:v>
              </c:pt>
              <c:pt idx="122">
                <c:v>641098.9556180567</c:v>
              </c:pt>
              <c:pt idx="123">
                <c:v>120959.9776500055</c:v>
              </c:pt>
              <c:pt idx="124">
                <c:v>97198.516481091647</c:v>
              </c:pt>
              <c:pt idx="125">
                <c:v>3667467.887299513</c:v>
              </c:pt>
              <c:pt idx="126">
                <c:v>-409440.20964612789</c:v>
              </c:pt>
              <c:pt idx="127">
                <c:v>875471.53938182595</c:v>
              </c:pt>
              <c:pt idx="128">
                <c:v>-149657.60627976412</c:v>
              </c:pt>
              <c:pt idx="129">
                <c:v>-462073.7066504425</c:v>
              </c:pt>
              <c:pt idx="130">
                <c:v>-2342777.2107241661</c:v>
              </c:pt>
              <c:pt idx="131">
                <c:v>1785900.3216102072</c:v>
              </c:pt>
              <c:pt idx="132">
                <c:v>2652192.6096523074</c:v>
              </c:pt>
              <c:pt idx="133">
                <c:v>3525784.2331180135</c:v>
              </c:pt>
              <c:pt idx="134">
                <c:v>1312757.6716740511</c:v>
              </c:pt>
              <c:pt idx="135">
                <c:v>410054.17380547919</c:v>
              </c:pt>
              <c:pt idx="136">
                <c:v>2139972.8945717504</c:v>
              </c:pt>
              <c:pt idx="137">
                <c:v>-1448292.2178950321</c:v>
              </c:pt>
              <c:pt idx="138">
                <c:v>1559316.0106108794</c:v>
              </c:pt>
              <c:pt idx="139">
                <c:v>285015.47637654899</c:v>
              </c:pt>
              <c:pt idx="140">
                <c:v>1338540.4865955284</c:v>
              </c:pt>
              <c:pt idx="141">
                <c:v>909107.40523767937</c:v>
              </c:pt>
              <c:pt idx="142">
                <c:v>1642862.3068685513</c:v>
              </c:pt>
              <c:pt idx="143">
                <c:v>896203.83990728064</c:v>
              </c:pt>
              <c:pt idx="144">
                <c:v>2741585.3038241854</c:v>
              </c:pt>
              <c:pt idx="145">
                <c:v>27649.485075772402</c:v>
              </c:pt>
              <c:pt idx="146">
                <c:v>1024895.7010420416</c:v>
              </c:pt>
              <c:pt idx="147">
                <c:v>1052207.8929540557</c:v>
              </c:pt>
              <c:pt idx="148">
                <c:v>-2400692.9042105959</c:v>
              </c:pt>
              <c:pt idx="149">
                <c:v>1067140.271828284</c:v>
              </c:pt>
              <c:pt idx="150">
                <c:v>328332.87957672292</c:v>
              </c:pt>
              <c:pt idx="151">
                <c:v>2839144.7221994614</c:v>
              </c:pt>
              <c:pt idx="152">
                <c:v>-1297198.1623825999</c:v>
              </c:pt>
              <c:pt idx="153">
                <c:v>62228.819250964298</c:v>
              </c:pt>
              <c:pt idx="154">
                <c:v>-2553379.7539085038</c:v>
              </c:pt>
              <c:pt idx="155">
                <c:v>1504187.5350037706</c:v>
              </c:pt>
              <c:pt idx="156">
                <c:v>874548.62507469696</c:v>
              </c:pt>
              <c:pt idx="157">
                <c:v>527810.70465957001</c:v>
              </c:pt>
              <c:pt idx="158">
                <c:v>1346585.4416106243</c:v>
              </c:pt>
              <c:pt idx="159">
                <c:v>-117012.9160045172</c:v>
              </c:pt>
              <c:pt idx="160">
                <c:v>957263.02651397081</c:v>
              </c:pt>
              <c:pt idx="161">
                <c:v>360128.76026349637</c:v>
              </c:pt>
              <c:pt idx="162">
                <c:v>559335.21226431732</c:v>
              </c:pt>
              <c:pt idx="163">
                <c:v>1959242.4160083577</c:v>
              </c:pt>
              <c:pt idx="164">
                <c:v>988684.19676256925</c:v>
              </c:pt>
              <c:pt idx="165">
                <c:v>614681.99197051907</c:v>
              </c:pt>
              <c:pt idx="166">
                <c:v>-1561319.875585957</c:v>
              </c:pt>
              <c:pt idx="167">
                <c:v>-350951.74058502767</c:v>
              </c:pt>
              <c:pt idx="168">
                <c:v>611417.08040333912</c:v>
              </c:pt>
              <c:pt idx="169">
                <c:v>-804415.8195935227</c:v>
              </c:pt>
              <c:pt idx="170">
                <c:v>-1914243.3027081175</c:v>
              </c:pt>
              <c:pt idx="171">
                <c:v>8495.6881498803505</c:v>
              </c:pt>
              <c:pt idx="172">
                <c:v>1748888.3525474567</c:v>
              </c:pt>
              <c:pt idx="173">
                <c:v>860166.55855823797</c:v>
              </c:pt>
              <c:pt idx="174">
                <c:v>1440217.6819275876</c:v>
              </c:pt>
              <c:pt idx="175">
                <c:v>2358245.180436918</c:v>
              </c:pt>
              <c:pt idx="176">
                <c:v>-118226.51031900625</c:v>
              </c:pt>
              <c:pt idx="177">
                <c:v>566133.9311681285</c:v>
              </c:pt>
              <c:pt idx="178">
                <c:v>957322.702809799</c:v>
              </c:pt>
              <c:pt idx="179">
                <c:v>-848639.34114154999</c:v>
              </c:pt>
              <c:pt idx="180">
                <c:v>50176.969056981878</c:v>
              </c:pt>
              <c:pt idx="181">
                <c:v>1282841.1447413652</c:v>
              </c:pt>
              <c:pt idx="182">
                <c:v>1034121.57794663</c:v>
              </c:pt>
              <c:pt idx="183">
                <c:v>-574814.62756347097</c:v>
              </c:pt>
              <c:pt idx="184">
                <c:v>-347669.28857663821</c:v>
              </c:pt>
              <c:pt idx="185">
                <c:v>-1400227.5192340985</c:v>
              </c:pt>
              <c:pt idx="186">
                <c:v>72005.379299199296</c:v>
              </c:pt>
              <c:pt idx="187">
                <c:v>-33405.7347762645</c:v>
              </c:pt>
              <c:pt idx="188">
                <c:v>231425.30392749351</c:v>
              </c:pt>
              <c:pt idx="189">
                <c:v>2189798.2792253154</c:v>
              </c:pt>
              <c:pt idx="190">
                <c:v>423450.16057778988</c:v>
              </c:pt>
              <c:pt idx="191">
                <c:v>1140809.288552942</c:v>
              </c:pt>
              <c:pt idx="192">
                <c:v>-579765.67916458857</c:v>
              </c:pt>
              <c:pt idx="193">
                <c:v>45329.405018179103</c:v>
              </c:pt>
              <c:pt idx="194">
                <c:v>3061254.0361613804</c:v>
              </c:pt>
              <c:pt idx="195">
                <c:v>-840258.63581569574</c:v>
              </c:pt>
              <c:pt idx="196">
                <c:v>534848.41536009836</c:v>
              </c:pt>
              <c:pt idx="197">
                <c:v>-60397.186149519301</c:v>
              </c:pt>
              <c:pt idx="198">
                <c:v>-2163112.0342144156</c:v>
              </c:pt>
              <c:pt idx="199">
                <c:v>1311591.4749361845</c:v>
              </c:pt>
              <c:pt idx="200">
                <c:v>-3301279.3456547731</c:v>
              </c:pt>
              <c:pt idx="201">
                <c:v>-1276250.6584128183</c:v>
              </c:pt>
              <c:pt idx="202">
                <c:v>-2605399.3797340114</c:v>
              </c:pt>
              <c:pt idx="203">
                <c:v>3012917.2475698018</c:v>
              </c:pt>
              <c:pt idx="204">
                <c:v>809160.42187540978</c:v>
              </c:pt>
              <c:pt idx="205">
                <c:v>-74070.802384358394</c:v>
              </c:pt>
              <c:pt idx="206">
                <c:v>-1490741.3498350317</c:v>
              </c:pt>
              <c:pt idx="207">
                <c:v>3788472.0955310515</c:v>
              </c:pt>
              <c:pt idx="208">
                <c:v>6456072.9863174912</c:v>
              </c:pt>
              <c:pt idx="209">
                <c:v>32320.9210067575</c:v>
              </c:pt>
              <c:pt idx="210">
                <c:v>3007619.4947542301</c:v>
              </c:pt>
              <c:pt idx="211">
                <c:v>3573140.7328299894</c:v>
              </c:pt>
              <c:pt idx="212">
                <c:v>5232288.5665036812</c:v>
              </c:pt>
              <c:pt idx="213">
                <c:v>1606639.9032435028</c:v>
              </c:pt>
              <c:pt idx="214">
                <c:v>2051251.9991551868</c:v>
              </c:pt>
              <c:pt idx="215">
                <c:v>595676.18954598077</c:v>
              </c:pt>
              <c:pt idx="216">
                <c:v>1573647.3539650091</c:v>
              </c:pt>
              <c:pt idx="217">
                <c:v>731835.18946600519</c:v>
              </c:pt>
              <c:pt idx="218">
                <c:v>169752.68142723769</c:v>
              </c:pt>
              <c:pt idx="219">
                <c:v>1014308.1742357956</c:v>
              </c:pt>
              <c:pt idx="220">
                <c:v>713857.75625645753</c:v>
              </c:pt>
              <c:pt idx="221">
                <c:v>1996831.6166151469</c:v>
              </c:pt>
              <c:pt idx="222">
                <c:v>374553.58846767538</c:v>
              </c:pt>
              <c:pt idx="223">
                <c:v>1234679.729183723</c:v>
              </c:pt>
              <c:pt idx="224">
                <c:v>1425567.1465782148</c:v>
              </c:pt>
              <c:pt idx="225">
                <c:v>1316856.7646963117</c:v>
              </c:pt>
              <c:pt idx="226">
                <c:v>1394544.4131147505</c:v>
              </c:pt>
              <c:pt idx="227">
                <c:v>2227211.326710437</c:v>
              </c:pt>
              <c:pt idx="228">
                <c:v>-3825514.9655475793</c:v>
              </c:pt>
              <c:pt idx="229">
                <c:v>-398055.53409266548</c:v>
              </c:pt>
              <c:pt idx="230">
                <c:v>4297200.4327885387</c:v>
              </c:pt>
              <c:pt idx="231">
                <c:v>941989.67978965398</c:v>
              </c:pt>
              <c:pt idx="232">
                <c:v>286837.90494707419</c:v>
              </c:pt>
              <c:pt idx="233">
                <c:v>-484506.5241124109</c:v>
              </c:pt>
              <c:pt idx="234">
                <c:v>746467.05788538535</c:v>
              </c:pt>
              <c:pt idx="235">
                <c:v>475810.37560631509</c:v>
              </c:pt>
              <c:pt idx="236">
                <c:v>1009009.6260422555</c:v>
              </c:pt>
              <c:pt idx="237">
                <c:v>-740716.60352460179</c:v>
              </c:pt>
              <c:pt idx="238">
                <c:v>2056241.454365948</c:v>
              </c:pt>
              <c:pt idx="239">
                <c:v>3866972.5569274169</c:v>
              </c:pt>
              <c:pt idx="240">
                <c:v>-809080.50135911955</c:v>
              </c:pt>
              <c:pt idx="241">
                <c:v>1591089.4542035251</c:v>
              </c:pt>
              <c:pt idx="242">
                <c:v>2998334.2355352002</c:v>
              </c:pt>
              <c:pt idx="243">
                <c:v>235776.9185685862</c:v>
              </c:pt>
              <c:pt idx="244">
                <c:v>3674502.0897242948</c:v>
              </c:pt>
              <c:pt idx="245">
                <c:v>2707801.0788475564</c:v>
              </c:pt>
              <c:pt idx="246">
                <c:v>2487937.7829251462</c:v>
              </c:pt>
              <c:pt idx="247">
                <c:v>4978945.167696734</c:v>
              </c:pt>
              <c:pt idx="248">
                <c:v>2694491.7414339837</c:v>
              </c:pt>
              <c:pt idx="249">
                <c:v>-1317750.6170125983</c:v>
              </c:pt>
              <c:pt idx="250">
                <c:v>-1168700.8882777267</c:v>
              </c:pt>
            </c:numLit>
          </c:yVal>
          <c:smooth val="0"/>
          <c:extLst>
            <c:ext xmlns:c16="http://schemas.microsoft.com/office/drawing/2014/chart" uri="{C3380CC4-5D6E-409C-BE32-E72D297353CC}">
              <c16:uniqueId val="{00000003-6A8D-48BE-8679-BEA0B4DA5EC3}"/>
            </c:ext>
          </c:extLst>
        </c:ser>
        <c:dLbls>
          <c:showLegendKey val="0"/>
          <c:showVal val="0"/>
          <c:showCatName val="0"/>
          <c:showSerName val="0"/>
          <c:showPercent val="0"/>
          <c:showBubbleSize val="0"/>
        </c:dLbls>
        <c:axId val="379177984"/>
        <c:axId val="379180160"/>
      </c:scatterChart>
      <c:dateAx>
        <c:axId val="379177984"/>
        <c:scaling>
          <c:orientation val="minMax"/>
        </c:scaling>
        <c:delete val="0"/>
        <c:axPos val="b"/>
        <c:numFmt formatCode="[$]mmm" c16r2:formatcode2="[$-en-en]mmm" sourceLinked="0"/>
        <c:majorTickMark val="out"/>
        <c:minorTickMark val="none"/>
        <c:tickLblPos val="low"/>
        <c:spPr>
          <a:noFill/>
          <a:ln>
            <a:noFill/>
          </a:ln>
        </c:spPr>
        <c:txPr>
          <a:bodyPr/>
          <a:lstStyle/>
          <a:p>
            <a:pPr>
              <a:defRPr sz="800"/>
            </a:pPr>
            <a:endParaRPr lang="da-DK"/>
          </a:p>
        </c:txPr>
        <c:crossAx val="379180160"/>
        <c:crosses val="autoZero"/>
        <c:auto val="0"/>
        <c:lblOffset val="60"/>
        <c:baseTimeUnit val="days"/>
      </c:dateAx>
      <c:valAx>
        <c:axId val="379180160"/>
        <c:scaling>
          <c:orientation val="minMax"/>
        </c:scaling>
        <c:delete val="0"/>
        <c:axPos val="l"/>
        <c:majorGridlines>
          <c:spPr>
            <a:ln>
              <a:solidFill>
                <a:srgbClr val="A0A8AC"/>
              </a:solidFill>
            </a:ln>
          </c:spPr>
        </c:majorGridlines>
        <c:numFmt formatCode="#,##0" sourceLinked="0"/>
        <c:majorTickMark val="out"/>
        <c:minorTickMark val="none"/>
        <c:tickLblPos val="nextTo"/>
        <c:spPr>
          <a:noFill/>
          <a:ln>
            <a:noFill/>
          </a:ln>
        </c:spPr>
        <c:txPr>
          <a:bodyPr/>
          <a:lstStyle/>
          <a:p>
            <a:pPr>
              <a:defRPr sz="800"/>
            </a:pPr>
            <a:endParaRPr lang="da-DK"/>
          </a:p>
        </c:txPr>
        <c:crossAx val="379177984"/>
        <c:crosses val="autoZero"/>
        <c:crossBetween val="between"/>
        <c:dispUnits>
          <c:builtInUnit val="millions"/>
        </c:dispUnits>
      </c:valAx>
      <c:spPr>
        <a:noFill/>
        <a:ln>
          <a:solidFill>
            <a:srgbClr val="A0A8AC"/>
          </a:solidFill>
        </a:ln>
      </c:spPr>
    </c:plotArea>
    <c:legend>
      <c:legendPos val="b"/>
      <c:legendEntry>
        <c:idx val="1"/>
        <c:delete val="1"/>
      </c:legendEntry>
      <c:layout>
        <c:manualLayout>
          <c:xMode val="edge"/>
          <c:yMode val="edge"/>
          <c:x val="7.5023301956441496E-2"/>
          <c:y val="0.84331359649122806"/>
          <c:w val="0.88487002760528632"/>
          <c:h val="0.13811915204678363"/>
        </c:manualLayout>
      </c:layout>
      <c:overlay val="0"/>
      <c:spPr>
        <a:noFill/>
        <a:ln>
          <a:noFill/>
        </a:ln>
      </c:spPr>
      <c:txPr>
        <a:bodyPr/>
        <a:lstStyle/>
        <a:p>
          <a:pPr>
            <a:defRPr sz="800"/>
          </a:pPr>
          <a:endParaRPr lang="da-DK"/>
        </a:p>
      </c:txPr>
    </c:legend>
    <c:plotVisOnly val="1"/>
    <c:dispBlanksAs val="gap"/>
    <c:showDLblsOverMax val="0"/>
  </c:chart>
  <c:spPr>
    <a:noFill/>
    <a:ln>
      <a:noFill/>
    </a:ln>
  </c:spPr>
  <c:txPr>
    <a:bodyPr/>
    <a:lstStyle/>
    <a:p>
      <a:pPr>
        <a:defRPr sz="700" baseline="0">
          <a:solidFill>
            <a:srgbClr val="5B6770"/>
          </a:solidFill>
          <a:latin typeface="Verdana" pitchFamily="34" charset="0"/>
        </a:defRPr>
      </a:pPr>
      <a:endParaRPr lang="da-DK"/>
    </a:p>
  </c:txPr>
  <c:printSettings>
    <c:headerFooter/>
    <c:pageMargins b="0.75000000000000366" l="0.70000000000000062" r="0.70000000000000062" t="0.75000000000000366"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152400</xdr:rowOff>
    </xdr:from>
    <xdr:to>
      <xdr:col>6</xdr:col>
      <xdr:colOff>0</xdr:colOff>
      <xdr:row>16</xdr:row>
      <xdr:rowOff>5400</xdr:rowOff>
    </xdr:to>
    <xdr:graphicFrame macro="">
      <xdr:nvGraphicFramePr>
        <xdr:cNvPr id="2" name="Backtest_koncern">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17</xdr:row>
      <xdr:rowOff>19050</xdr:rowOff>
    </xdr:from>
    <xdr:to>
      <xdr:col>6</xdr:col>
      <xdr:colOff>0</xdr:colOff>
      <xdr:row>30</xdr:row>
      <xdr:rowOff>62550</xdr:rowOff>
    </xdr:to>
    <xdr:graphicFrame macro="">
      <xdr:nvGraphicFramePr>
        <xdr:cNvPr id="3" name="Backtest_bank">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0.18169</cdr:x>
      <cdr:y>0.10171</cdr:y>
    </cdr:to>
    <cdr:sp macro="" textlink="">
      <cdr:nvSpPr>
        <cdr:cNvPr id="2" name="Tekstboks 1"/>
        <cdr:cNvSpPr txBox="1"/>
      </cdr:nvSpPr>
      <cdr:spPr>
        <a:xfrm xmlns:a="http://schemas.openxmlformats.org/drawingml/2006/main">
          <a:off x="0" y="0"/>
          <a:ext cx="717177" cy="246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800">
              <a:solidFill>
                <a:srgbClr val="5B6770"/>
              </a:solidFill>
              <a:latin typeface="Verdana" panose="020B0604030504040204" pitchFamily="34" charset="0"/>
              <a:ea typeface="Verdana" panose="020B0604030504040204" pitchFamily="34" charset="0"/>
              <a:cs typeface="Verdana" panose="020B0604030504040204" pitchFamily="34" charset="0"/>
            </a:rPr>
            <a:t>DKKm</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0.18169</cdr:x>
      <cdr:y>0.10171</cdr:y>
    </cdr:to>
    <cdr:sp macro="" textlink="">
      <cdr:nvSpPr>
        <cdr:cNvPr id="2" name="Tekstboks 1"/>
        <cdr:cNvSpPr txBox="1"/>
      </cdr:nvSpPr>
      <cdr:spPr>
        <a:xfrm xmlns:a="http://schemas.openxmlformats.org/drawingml/2006/main">
          <a:off x="0" y="0"/>
          <a:ext cx="717177" cy="246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800">
              <a:solidFill>
                <a:srgbClr val="5B6770"/>
              </a:solidFill>
              <a:latin typeface="Verdana" panose="020B0604030504040204" pitchFamily="34" charset="0"/>
              <a:ea typeface="Verdana" panose="020B0604030504040204" pitchFamily="34" charset="0"/>
              <a:cs typeface="Verdana" panose="020B0604030504040204" pitchFamily="34" charset="0"/>
            </a:rPr>
            <a:t>DKKm</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refreshError="1"/>
      <sheetData sheetId="1" refreshError="1"/>
      <sheetData sheetId="2" refreshError="1"/>
      <sheetData sheetId="3" refreshError="1">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refreshError="1"/>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graffarver">
    <a:dk1>
      <a:srgbClr val="000000"/>
    </a:dk1>
    <a:lt1>
      <a:sysClr val="window" lastClr="FFFFFF"/>
    </a:lt1>
    <a:dk2>
      <a:srgbClr val="10137C"/>
    </a:dk2>
    <a:lt2>
      <a:srgbClr val="608BA3"/>
    </a:lt2>
    <a:accent1>
      <a:srgbClr val="00BBCE"/>
    </a:accent1>
    <a:accent2>
      <a:srgbClr val="BF3B34"/>
    </a:accent2>
    <a:accent3>
      <a:srgbClr val="594330"/>
    </a:accent3>
    <a:accent4>
      <a:srgbClr val="DDD1BE"/>
    </a:accent4>
    <a:accent5>
      <a:srgbClr val="B8AD22"/>
    </a:accent5>
    <a:accent6>
      <a:srgbClr val="5D6B22"/>
    </a:accent6>
    <a:hlink>
      <a:srgbClr val="C4C9CC"/>
    </a:hlink>
    <a:folHlink>
      <a:srgbClr val="F37021"/>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Nykredit graffarver">
    <a:dk1>
      <a:srgbClr val="000000"/>
    </a:dk1>
    <a:lt1>
      <a:sysClr val="window" lastClr="FFFFFF"/>
    </a:lt1>
    <a:dk2>
      <a:srgbClr val="10137C"/>
    </a:dk2>
    <a:lt2>
      <a:srgbClr val="608BA3"/>
    </a:lt2>
    <a:accent1>
      <a:srgbClr val="00BBCE"/>
    </a:accent1>
    <a:accent2>
      <a:srgbClr val="BF3B34"/>
    </a:accent2>
    <a:accent3>
      <a:srgbClr val="594330"/>
    </a:accent3>
    <a:accent4>
      <a:srgbClr val="DDD1BE"/>
    </a:accent4>
    <a:accent5>
      <a:srgbClr val="B8AD22"/>
    </a:accent5>
    <a:accent6>
      <a:srgbClr val="5D6B22"/>
    </a:accent6>
    <a:hlink>
      <a:srgbClr val="C4C9CC"/>
    </a:hlink>
    <a:folHlink>
      <a:srgbClr val="F37021"/>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51"/>
  <sheetViews>
    <sheetView showGridLines="0" tabSelected="1" zoomScaleNormal="100" zoomScaleSheetLayoutView="100" workbookViewId="0"/>
  </sheetViews>
  <sheetFormatPr defaultRowHeight="14.4" x14ac:dyDescent="0.3"/>
  <cols>
    <col min="1" max="1" width="98.33203125" customWidth="1"/>
    <col min="2" max="2" width="6.109375" style="333" bestFit="1" customWidth="1"/>
  </cols>
  <sheetData>
    <row r="1" spans="1:2" ht="29.4" x14ac:dyDescent="0.45">
      <c r="A1" s="201" t="s">
        <v>867</v>
      </c>
      <c r="B1" s="326"/>
    </row>
    <row r="2" spans="1:2" x14ac:dyDescent="0.3">
      <c r="A2" s="200" t="s">
        <v>937</v>
      </c>
      <c r="B2" s="327" t="s">
        <v>205</v>
      </c>
    </row>
    <row r="3" spans="1:2" x14ac:dyDescent="0.3">
      <c r="A3" s="212" t="s">
        <v>808</v>
      </c>
      <c r="B3" s="328" t="s">
        <v>205</v>
      </c>
    </row>
    <row r="4" spans="1:2" x14ac:dyDescent="0.3">
      <c r="A4" s="199" t="s">
        <v>0</v>
      </c>
      <c r="B4">
        <v>1</v>
      </c>
    </row>
    <row r="5" spans="1:2" x14ac:dyDescent="0.3">
      <c r="A5" s="199" t="s">
        <v>144</v>
      </c>
      <c r="B5">
        <v>2</v>
      </c>
    </row>
    <row r="6" spans="1:2" x14ac:dyDescent="0.3">
      <c r="A6" s="199" t="s">
        <v>830</v>
      </c>
      <c r="B6">
        <v>3</v>
      </c>
    </row>
    <row r="7" spans="1:2" x14ac:dyDescent="0.3">
      <c r="A7" s="199" t="s">
        <v>831</v>
      </c>
      <c r="B7">
        <v>4</v>
      </c>
    </row>
    <row r="8" spans="1:2" x14ac:dyDescent="0.3">
      <c r="A8" s="199" t="s">
        <v>832</v>
      </c>
      <c r="B8">
        <v>5</v>
      </c>
    </row>
    <row r="9" spans="1:2" x14ac:dyDescent="0.3">
      <c r="A9" s="199" t="s">
        <v>1025</v>
      </c>
      <c r="B9">
        <v>6</v>
      </c>
    </row>
    <row r="10" spans="1:2" x14ac:dyDescent="0.3">
      <c r="A10" s="199" t="s">
        <v>940</v>
      </c>
      <c r="B10">
        <v>7</v>
      </c>
    </row>
    <row r="11" spans="1:2" x14ac:dyDescent="0.3">
      <c r="A11" s="210" t="s">
        <v>809</v>
      </c>
      <c r="B11" s="329"/>
    </row>
    <row r="12" spans="1:2" x14ac:dyDescent="0.3">
      <c r="A12" s="199" t="s">
        <v>833</v>
      </c>
      <c r="B12">
        <v>8</v>
      </c>
    </row>
    <row r="13" spans="1:2" x14ac:dyDescent="0.3">
      <c r="A13" s="199" t="s">
        <v>834</v>
      </c>
      <c r="B13">
        <v>9</v>
      </c>
    </row>
    <row r="14" spans="1:2" x14ac:dyDescent="0.3">
      <c r="A14" s="199" t="s">
        <v>835</v>
      </c>
      <c r="B14">
        <v>10</v>
      </c>
    </row>
    <row r="15" spans="1:2" x14ac:dyDescent="0.3">
      <c r="A15" s="199" t="s">
        <v>836</v>
      </c>
      <c r="B15">
        <v>11</v>
      </c>
    </row>
    <row r="16" spans="1:2" x14ac:dyDescent="0.3">
      <c r="A16" s="199" t="s">
        <v>837</v>
      </c>
      <c r="B16">
        <v>12</v>
      </c>
    </row>
    <row r="17" spans="1:2" x14ac:dyDescent="0.3">
      <c r="A17" s="199" t="s">
        <v>838</v>
      </c>
      <c r="B17">
        <v>13</v>
      </c>
    </row>
    <row r="18" spans="1:2" x14ac:dyDescent="0.3">
      <c r="A18" s="199" t="s">
        <v>839</v>
      </c>
      <c r="B18">
        <v>14</v>
      </c>
    </row>
    <row r="19" spans="1:2" x14ac:dyDescent="0.3">
      <c r="A19" s="199" t="s">
        <v>840</v>
      </c>
      <c r="B19">
        <v>15</v>
      </c>
    </row>
    <row r="20" spans="1:2" x14ac:dyDescent="0.3">
      <c r="A20" s="199" t="s">
        <v>841</v>
      </c>
      <c r="B20">
        <v>16</v>
      </c>
    </row>
    <row r="21" spans="1:2" x14ac:dyDescent="0.3">
      <c r="A21" s="199" t="s">
        <v>842</v>
      </c>
      <c r="B21">
        <v>17</v>
      </c>
    </row>
    <row r="22" spans="1:2" x14ac:dyDescent="0.3">
      <c r="A22" s="199" t="s">
        <v>843</v>
      </c>
      <c r="B22">
        <v>18</v>
      </c>
    </row>
    <row r="23" spans="1:2" x14ac:dyDescent="0.3">
      <c r="A23" s="199" t="s">
        <v>844</v>
      </c>
      <c r="B23">
        <v>19</v>
      </c>
    </row>
    <row r="24" spans="1:2" x14ac:dyDescent="0.3">
      <c r="A24" s="199" t="s">
        <v>845</v>
      </c>
      <c r="B24">
        <v>20</v>
      </c>
    </row>
    <row r="25" spans="1:2" x14ac:dyDescent="0.3">
      <c r="A25" s="199" t="s">
        <v>846</v>
      </c>
      <c r="B25">
        <v>21</v>
      </c>
    </row>
    <row r="26" spans="1:2" x14ac:dyDescent="0.3">
      <c r="A26" s="199" t="s">
        <v>847</v>
      </c>
      <c r="B26">
        <v>22</v>
      </c>
    </row>
    <row r="27" spans="1:2" x14ac:dyDescent="0.3">
      <c r="A27" s="199" t="s">
        <v>848</v>
      </c>
      <c r="B27">
        <v>23</v>
      </c>
    </row>
    <row r="28" spans="1:2" x14ac:dyDescent="0.3">
      <c r="A28" s="199" t="s">
        <v>892</v>
      </c>
      <c r="B28">
        <v>24</v>
      </c>
    </row>
    <row r="29" spans="1:2" x14ac:dyDescent="0.3">
      <c r="A29" s="199" t="s">
        <v>849</v>
      </c>
      <c r="B29">
        <v>25</v>
      </c>
    </row>
    <row r="30" spans="1:2" x14ac:dyDescent="0.3">
      <c r="A30" s="199" t="s">
        <v>850</v>
      </c>
      <c r="B30">
        <v>26</v>
      </c>
    </row>
    <row r="31" spans="1:2" x14ac:dyDescent="0.3">
      <c r="A31" s="199" t="s">
        <v>851</v>
      </c>
      <c r="B31">
        <v>27</v>
      </c>
    </row>
    <row r="32" spans="1:2" x14ac:dyDescent="0.3">
      <c r="A32" s="209" t="s">
        <v>811</v>
      </c>
      <c r="B32" s="330"/>
    </row>
    <row r="33" spans="1:2" x14ac:dyDescent="0.3">
      <c r="A33" s="199" t="s">
        <v>852</v>
      </c>
      <c r="B33">
        <v>28</v>
      </c>
    </row>
    <row r="34" spans="1:2" x14ac:dyDescent="0.3">
      <c r="A34" s="199" t="s">
        <v>853</v>
      </c>
      <c r="B34">
        <v>29</v>
      </c>
    </row>
    <row r="35" spans="1:2" x14ac:dyDescent="0.3">
      <c r="A35" s="199" t="s">
        <v>854</v>
      </c>
      <c r="B35">
        <v>30</v>
      </c>
    </row>
    <row r="36" spans="1:2" x14ac:dyDescent="0.3">
      <c r="A36" s="199" t="s">
        <v>855</v>
      </c>
      <c r="B36">
        <v>31</v>
      </c>
    </row>
    <row r="37" spans="1:2" x14ac:dyDescent="0.3">
      <c r="A37" s="199" t="s">
        <v>871</v>
      </c>
      <c r="B37">
        <v>32</v>
      </c>
    </row>
    <row r="38" spans="1:2" x14ac:dyDescent="0.3">
      <c r="A38" s="199" t="s">
        <v>856</v>
      </c>
      <c r="B38">
        <v>33</v>
      </c>
    </row>
    <row r="39" spans="1:2" x14ac:dyDescent="0.3">
      <c r="A39" s="199" t="s">
        <v>857</v>
      </c>
      <c r="B39">
        <v>34</v>
      </c>
    </row>
    <row r="40" spans="1:2" x14ac:dyDescent="0.3">
      <c r="A40" s="199" t="s">
        <v>858</v>
      </c>
      <c r="B40">
        <v>35</v>
      </c>
    </row>
    <row r="41" spans="1:2" x14ac:dyDescent="0.3">
      <c r="A41" s="199" t="s">
        <v>859</v>
      </c>
      <c r="B41">
        <v>36</v>
      </c>
    </row>
    <row r="42" spans="1:2" x14ac:dyDescent="0.3">
      <c r="A42" s="213" t="s">
        <v>860</v>
      </c>
      <c r="B42" s="331"/>
    </row>
    <row r="43" spans="1:2" x14ac:dyDescent="0.3">
      <c r="A43" s="199" t="s">
        <v>861</v>
      </c>
      <c r="B43">
        <v>37</v>
      </c>
    </row>
    <row r="44" spans="1:2" x14ac:dyDescent="0.3">
      <c r="A44" s="199" t="s">
        <v>862</v>
      </c>
      <c r="B44">
        <v>38</v>
      </c>
    </row>
    <row r="45" spans="1:2" x14ac:dyDescent="0.3">
      <c r="A45" s="199" t="s">
        <v>863</v>
      </c>
      <c r="B45">
        <v>39</v>
      </c>
    </row>
    <row r="46" spans="1:2" x14ac:dyDescent="0.3">
      <c r="A46" s="199" t="s">
        <v>865</v>
      </c>
      <c r="B46">
        <v>40</v>
      </c>
    </row>
    <row r="47" spans="1:2" x14ac:dyDescent="0.3">
      <c r="A47" s="199" t="s">
        <v>864</v>
      </c>
      <c r="B47">
        <v>41</v>
      </c>
    </row>
    <row r="48" spans="1:2" x14ac:dyDescent="0.3">
      <c r="A48" s="199" t="s">
        <v>938</v>
      </c>
      <c r="B48">
        <v>42</v>
      </c>
    </row>
    <row r="49" spans="1:2" x14ac:dyDescent="0.3">
      <c r="A49" s="211" t="s">
        <v>812</v>
      </c>
      <c r="B49" s="332"/>
    </row>
    <row r="50" spans="1:2" x14ac:dyDescent="0.3">
      <c r="A50" s="199" t="s">
        <v>810</v>
      </c>
      <c r="B50">
        <v>43</v>
      </c>
    </row>
    <row r="51" spans="1:2" x14ac:dyDescent="0.3">
      <c r="A51" s="199" t="s">
        <v>866</v>
      </c>
      <c r="B51">
        <v>44</v>
      </c>
    </row>
  </sheetData>
  <hyperlinks>
    <hyperlink ref="A4" location="'1'!A1" display="Transitional own funds "/>
    <hyperlink ref="A5" location="'2'!A1" display="CRR leverage ratio "/>
    <hyperlink ref="A6" location="'3'!A1" display="Accounting vs regulatory consolidation and mapping of financial statement with regulatory risk categories (EU LI1 )"/>
    <hyperlink ref="A7" location="'4'!A1" display="Main sources of differences between regulatory exposure amounts and carrying values in financial statements (EU LI2)"/>
    <hyperlink ref="A9" location="'6'!A1" display="Overview of RWAs (EU OV1)"/>
    <hyperlink ref="A12" location="'7'!A1" display="IRB (specialised lending and equities) (EU CR10)"/>
    <hyperlink ref="A13" location="'8'!A1" display="Non-deducted participations in insurance undertakings (EU INS1 )"/>
    <hyperlink ref="A14" location="'9'!A1" display="Total and average net amount of exposures (EU CRB-B)"/>
    <hyperlink ref="A15" location="'10'!A1" display="Geographical breakdown of exposures (EU CRB-C)"/>
    <hyperlink ref="A16" location="'11'!A1" display="Concentration of exposures by industry or counterparty types (EU CRB-D)"/>
    <hyperlink ref="A17" location="'12'!A1" display="Maturity of exposures (EU CRB-E)"/>
    <hyperlink ref="A18" location="'13'!A1" display="Credit quality of exposures by exposure class and instrument (EU CR1-A)"/>
    <hyperlink ref="A19" location="'14'!A1" display="Credit quality of exposures by industry or counterparty types (EU CR1-B)"/>
    <hyperlink ref="A20" location="'15'!A1" display="Credit quality of exposures by geography (EU CR1-C)"/>
    <hyperlink ref="A21" location="'16'!A1" display="Ageing of past-due exposures (EU CR1-D)"/>
    <hyperlink ref="A22" location="'17'!A1" display="Non-performing and forborne exposures (EU CR1-E)"/>
    <hyperlink ref="A23" location="'18'!A1" display="Changes in the stock of general and specific credit risk adjustments (EU CR2-A)"/>
    <hyperlink ref="A24" location="'19'!A1" display="Changes in the stock of defaulted and impaired loans and debt securities (EU CR2-B)"/>
    <hyperlink ref="A25" location="'20'!A1" display="CRM techniques – Overview (EU CR3)"/>
    <hyperlink ref="A26" location="'21'!A1" display="Standardised approach – Credit risk exposure and CRM effects (EU CR4)"/>
    <hyperlink ref="A27" location="'22'!A1" display="Standardised approach (EU CR5)"/>
    <hyperlink ref="A28" location="'23'!A1" display="IRB approach – Credit risk exposures by exposure class and PD range - Retail (EU CR6)"/>
    <hyperlink ref="A30" location="'25'!A1" display="RWA flow statements of credit risk exposures under the IRB approach (EU CR8)"/>
    <hyperlink ref="A31" location="'26'!A1" display="IRB approach – Backtesting of PD per exposure class (EU CR9)"/>
    <hyperlink ref="A33" location="'27'!A1" display="Analysis of CCR exposure by approach (EU CCR1)"/>
    <hyperlink ref="A34" location="'28'!A1" display="CVA capital charge (EU CCR2)"/>
    <hyperlink ref="A35" location="'29'!A1" display="Exposures to CCPs (EU CCR8)"/>
    <hyperlink ref="A36" location="'30'!A1" display="Standardised approach – CCR exposures by regulatory portfolio and risk (EU CCR3)"/>
    <hyperlink ref="A37" location="'31'!A1" display="IRB approach – CCR exposures by portfolio and PD scale - (EU CCR4)"/>
    <hyperlink ref="A38" location="'32'!A1" display="RWA flow statements of CCR exposures under the IMM (EU CCR7)"/>
    <hyperlink ref="A39" location="'33'!A1" display="Impact of netting and collateral held on exposure values (EU CCR5-A)"/>
    <hyperlink ref="A40" location="'34'!A1" display="Composition of collateral for exposures to CCR (EU CCR5-B)"/>
    <hyperlink ref="A41" location="'35'!A1" display="Credit derivatives exposures (EU CCR6)"/>
    <hyperlink ref="A43" location="'36'!A1" display="Market risk under the standardised approach (EU MR1)"/>
    <hyperlink ref="A44" location="'37'!A1" display="Market risk under the IMA (EU MR2-A)"/>
    <hyperlink ref="A45" location="'38'!A1" display="RWA flow statements of market risk exposures under the IMA (EU MR2-B)"/>
    <hyperlink ref="A46" location="'39'!A1" display="IMA values for trading portfolios (EU MR3)"/>
    <hyperlink ref="A47" location="'40'!A1" display="Comparison of VaR estimates with gains/losses (EU MR4)"/>
    <hyperlink ref="A50" location="'42'!A1" display="AE-Encumbrance disclosure"/>
    <hyperlink ref="A51" location="'43'!A1" display="LCR disclosure (EU LIQ1-18)"/>
    <hyperlink ref="A29" location="'24'!A1" display="IRB approach – Effect on the RWAs of credit derivatives used as CRM techniques (EU CR7)"/>
    <hyperlink ref="A48" location="'41'!A1" display="Qualitative disclosure requirements for institutions using the IMA"/>
    <hyperlink ref="A12" location="'8'!A1" display="IRB (specialised lending and equities) (EU CR10)"/>
    <hyperlink ref="A13" location="'9'!A1" display="Non-deducted participations in insurance undertakings (EU INS1 )"/>
    <hyperlink ref="A14" location="'10'!A1" display="Total and average net amount of exposures (EU CRB-B)"/>
    <hyperlink ref="A15" location="'11'!A1" display="Geographical breakdown of exposures (EU CRB-C)"/>
    <hyperlink ref="A16" location="'12'!A1" display="Concentration of exposures by industry or counterparty types (EU CRB-D)"/>
    <hyperlink ref="A17" location="'13'!A1" display="Maturity of exposures (EU CRB-E)"/>
    <hyperlink ref="A18" location="'14'!A1" display="Credit quality of exposures by exposure class and instrument (EU CR1-A)"/>
    <hyperlink ref="A19" location="'15'!A1" display="Credit quality of exposures by industry or counterparty types (EU CR1-B)"/>
    <hyperlink ref="A20" location="'16'!A1" display="Credit quality of exposures by geography (EU CR1-C)"/>
    <hyperlink ref="A21" location="'17'!A1" display="Ageing of past-due exposures (EU CR1-D)"/>
    <hyperlink ref="A22" location="'18'!A1" display="Non-performing and forborne exposures (EU CR1-E)"/>
    <hyperlink ref="A23" location="'19'!A1" display="Changes in the stock of general and specific credit risk adjustments (EU CR2-A)"/>
    <hyperlink ref="A24" location="'20'!A1" display="Changes in the stock of defaulted and impaired loans and debt securities (EU CR2-B)"/>
    <hyperlink ref="A25" location="'21'!A1" display="CRM techniques – Overview (EU CR3)"/>
    <hyperlink ref="A26" location="'22'!A1" display="Standardised approach – Credit risk exposure and CRM effects (EU CR4)"/>
    <hyperlink ref="A27" location="'23'!A1" display="Standardised approach (EU CR5)"/>
    <hyperlink ref="A28" location="'24'!A1" display="IRB approach – Credit risk exposures by exposure class and PD range (EU CR6)"/>
    <hyperlink ref="A29" location="'25'!A1" display="IRB approach – Effect on the RWAs of credit derivatives used as CRM techniques (EU CR7)"/>
    <hyperlink ref="A30" location="'26'!A1" display="RWA flow statements of credit risk exposures under the IRB approach (EU CR8)"/>
    <hyperlink ref="A31" location="'27'!A1" display="IRB approach – Backtesting of PD per exposure class (EU CR9)"/>
    <hyperlink ref="A33" location="'28'!A1" display="Analysis of CCR exposure by approach (EU CCR1)"/>
    <hyperlink ref="A34" location="'29'!A1" display="CVA capital charge (EU CCR2)"/>
    <hyperlink ref="A35" location="'30'!A1" display="Exposures to CCPs (EU CCR8)"/>
    <hyperlink ref="A36" location="'31'!A1" display="Standardised approach – CCR exposures by regulatory portfolio and risk (EU CCR3)"/>
    <hyperlink ref="A37" location="'32'!A1" display="IRB approach – CCR exposures by portfolio and PD scale - (EU CCR4)"/>
    <hyperlink ref="A38" location="'33'!A1" display="RWA flow statements of CCR exposures under the IMM (EU CCR7)"/>
    <hyperlink ref="A40" location="'35'!A1" display="Composition of collateral for exposures to CCR (EU CCR5-B)"/>
    <hyperlink ref="A39" location="'34'!A1" display="Impact of netting and collateral held on exposure values (EU CCR5-A)"/>
    <hyperlink ref="A41" location="'36'!A1" display="Credit derivatives exposures (EU CCR6)"/>
    <hyperlink ref="A43" location="'37'!A1" display="Market risk under the standardised approach (EU MR1)"/>
    <hyperlink ref="A44" location="'38'!A1" display="Market risk under the IMA (EU MR2-A)"/>
    <hyperlink ref="A45" location="'39'!A1" display="RWA flow statements of market risk exposures under the IMA (EU MR2-B)"/>
    <hyperlink ref="A46" location="'40'!A1" display="IMA values for trading portfolios (EU MR3)"/>
    <hyperlink ref="A47" location="'41'!A1" display="Comparison of VaR estimates with gains/losses (EU MR4)"/>
    <hyperlink ref="A48" location="'42'!A1" display="Qualitative disclosure requirements for institutions using the IMA (EU MRB)"/>
    <hyperlink ref="A50" location="'43'!A1" display="AE-Encumbrance disclosure"/>
    <hyperlink ref="A51" location="'44'!A1" display="LCR disclosure (EU LIQ1-18)"/>
    <hyperlink ref="A10" location="'5'!A1" display="Capital instruments' main features"/>
    <hyperlink ref="A8" location="'6'!A1" display="Overview of RWAs (EU OV1)"/>
    <hyperlink ref="A8" location="'5'!A1" display="Required CET1 capital for countercyclical buffer "/>
    <hyperlink ref="A10" location="'7'!A1" display="Overview of capital instruments"/>
  </hyperlinks>
  <pageMargins left="0.7" right="0.7" top="0.75" bottom="0.75" header="0.3" footer="0.3"/>
  <pageSetup paperSize="9" fitToHeight="0" orientation="landscape" r:id="rId1"/>
  <rowBreaks count="1" manualBreakCount="1">
    <brk id="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pageSetUpPr fitToPage="1"/>
  </sheetPr>
  <dimension ref="A1:J30"/>
  <sheetViews>
    <sheetView zoomScale="115" zoomScaleNormal="115" zoomScaleSheetLayoutView="145" workbookViewId="0"/>
  </sheetViews>
  <sheetFormatPr defaultColWidth="9.109375" defaultRowHeight="11.4" x14ac:dyDescent="0.2"/>
  <cols>
    <col min="1" max="1" width="15.88671875" style="99" customWidth="1"/>
    <col min="2" max="2" width="61" style="99" customWidth="1"/>
    <col min="3" max="3" width="14.33203125" style="99" customWidth="1"/>
    <col min="4" max="4" width="4.88671875" style="99" customWidth="1"/>
    <col min="5" max="5" width="6.5546875" style="99" customWidth="1"/>
    <col min="6" max="6" width="19.44140625" style="99" customWidth="1"/>
    <col min="7" max="7" width="13.33203125" style="99" bestFit="1" customWidth="1"/>
    <col min="8" max="8" width="5.6640625" style="99" customWidth="1"/>
    <col min="9" max="16384" width="9.109375" style="99"/>
  </cols>
  <sheetData>
    <row r="1" spans="1:10" x14ac:dyDescent="0.2">
      <c r="A1" s="210"/>
      <c r="B1" s="210"/>
      <c r="C1" s="210"/>
    </row>
    <row r="2" spans="1:10" x14ac:dyDescent="0.2">
      <c r="A2" s="397" t="s">
        <v>904</v>
      </c>
      <c r="C2" s="401" t="s">
        <v>829</v>
      </c>
      <c r="H2" s="100"/>
    </row>
    <row r="3" spans="1:10" x14ac:dyDescent="0.2">
      <c r="A3" s="514" t="s">
        <v>1238</v>
      </c>
      <c r="B3" s="364"/>
      <c r="C3" s="392"/>
      <c r="H3" s="100"/>
    </row>
    <row r="4" spans="1:10" x14ac:dyDescent="0.2">
      <c r="A4" s="370" t="s">
        <v>991</v>
      </c>
      <c r="B4" s="370"/>
      <c r="C4" s="371" t="s">
        <v>264</v>
      </c>
      <c r="D4" s="116" t="s">
        <v>205</v>
      </c>
    </row>
    <row r="5" spans="1:10" ht="21" customHeight="1" x14ac:dyDescent="0.2">
      <c r="A5" s="557" t="s">
        <v>265</v>
      </c>
      <c r="B5" s="557"/>
      <c r="C5" s="89">
        <v>2887.4988859999999</v>
      </c>
      <c r="D5" s="112"/>
    </row>
    <row r="6" spans="1:10" ht="14.4" x14ac:dyDescent="0.3">
      <c r="A6" s="558" t="s">
        <v>266</v>
      </c>
      <c r="B6" s="558"/>
      <c r="C6" s="110">
        <v>7218.7472159999998</v>
      </c>
      <c r="D6" s="113"/>
    </row>
    <row r="7" spans="1:10" ht="14.4" x14ac:dyDescent="0.3">
      <c r="A7" s="298"/>
      <c r="B7" s="298"/>
      <c r="C7" s="107"/>
      <c r="D7" s="113"/>
    </row>
    <row r="8" spans="1:10" ht="29.25" customHeight="1" x14ac:dyDescent="0.2">
      <c r="A8" s="167" t="s">
        <v>201</v>
      </c>
      <c r="B8" s="556" t="s">
        <v>260</v>
      </c>
      <c r="C8" s="556"/>
      <c r="D8" s="117"/>
      <c r="E8" s="117"/>
      <c r="F8" s="117"/>
      <c r="G8" s="117"/>
      <c r="H8" s="117"/>
      <c r="I8" s="117"/>
      <c r="J8" s="117"/>
    </row>
    <row r="9" spans="1:10" ht="39" customHeight="1" x14ac:dyDescent="0.2">
      <c r="A9" s="167" t="s">
        <v>200</v>
      </c>
      <c r="B9" s="556" t="s">
        <v>261</v>
      </c>
      <c r="C9" s="556"/>
      <c r="D9" s="117"/>
      <c r="E9" s="117"/>
      <c r="F9" s="117"/>
      <c r="G9" s="117"/>
      <c r="H9" s="117"/>
      <c r="I9" s="117"/>
      <c r="J9" s="117"/>
    </row>
    <row r="10" spans="1:10" x14ac:dyDescent="0.2">
      <c r="A10" s="102" t="s">
        <v>202</v>
      </c>
      <c r="B10" s="198" t="s">
        <v>262</v>
      </c>
      <c r="C10" s="198"/>
      <c r="D10" s="118"/>
      <c r="E10" s="118"/>
      <c r="F10" s="118"/>
      <c r="G10" s="118"/>
      <c r="H10" s="118"/>
      <c r="I10" s="118"/>
      <c r="J10" s="118"/>
    </row>
    <row r="11" spans="1:10" x14ac:dyDescent="0.2">
      <c r="A11" s="102" t="s">
        <v>203</v>
      </c>
      <c r="B11" s="198" t="s">
        <v>237</v>
      </c>
      <c r="C11" s="198"/>
      <c r="D11" s="118"/>
      <c r="E11" s="118"/>
      <c r="F11" s="118"/>
      <c r="G11" s="118"/>
      <c r="H11" s="118"/>
      <c r="I11" s="118"/>
      <c r="J11" s="118"/>
    </row>
    <row r="12" spans="1:10" x14ac:dyDescent="0.2">
      <c r="A12" s="102" t="s">
        <v>204</v>
      </c>
      <c r="B12" s="555" t="s">
        <v>207</v>
      </c>
      <c r="C12" s="555"/>
      <c r="D12" s="118"/>
      <c r="E12" s="118"/>
      <c r="F12" s="118"/>
      <c r="G12" s="118"/>
      <c r="H12" s="118"/>
      <c r="I12" s="118"/>
      <c r="J12" s="118"/>
    </row>
    <row r="13" spans="1:10" ht="23.4" customHeight="1" x14ac:dyDescent="0.2">
      <c r="A13" s="167" t="s">
        <v>213</v>
      </c>
      <c r="B13" s="556" t="s">
        <v>263</v>
      </c>
      <c r="C13" s="556"/>
      <c r="D13" s="118"/>
      <c r="E13" s="118"/>
      <c r="F13" s="118"/>
      <c r="G13" s="118"/>
      <c r="H13" s="118"/>
      <c r="I13" s="118"/>
      <c r="J13" s="118"/>
    </row>
    <row r="14" spans="1:10" ht="14.4" x14ac:dyDescent="0.3">
      <c r="C14" s="113"/>
    </row>
    <row r="15" spans="1:10" x14ac:dyDescent="0.2">
      <c r="A15" s="43" t="s">
        <v>757</v>
      </c>
      <c r="B15" s="109"/>
      <c r="C15" s="114"/>
      <c r="D15" s="109"/>
      <c r="E15" s="109"/>
      <c r="F15" s="109"/>
      <c r="G15" s="115"/>
    </row>
    <row r="16" spans="1:10" ht="11.25" customHeight="1" x14ac:dyDescent="0.2">
      <c r="A16" s="556" t="s">
        <v>758</v>
      </c>
      <c r="B16" s="556"/>
      <c r="C16" s="556"/>
      <c r="D16" s="119"/>
      <c r="E16" s="119"/>
      <c r="F16" s="119"/>
      <c r="G16" s="119"/>
    </row>
    <row r="17" spans="1:7" x14ac:dyDescent="0.2">
      <c r="A17" s="556"/>
      <c r="B17" s="556"/>
      <c r="C17" s="556"/>
      <c r="D17" s="119"/>
      <c r="E17" s="119"/>
      <c r="F17" s="119"/>
      <c r="G17" s="119"/>
    </row>
    <row r="18" spans="1:7" x14ac:dyDescent="0.2">
      <c r="A18" s="556"/>
      <c r="B18" s="556"/>
      <c r="C18" s="556"/>
      <c r="D18" s="119"/>
      <c r="E18" s="119"/>
      <c r="F18" s="119"/>
      <c r="G18" s="119"/>
    </row>
    <row r="19" spans="1:7" x14ac:dyDescent="0.2">
      <c r="A19" s="556"/>
      <c r="B19" s="556"/>
      <c r="C19" s="556"/>
      <c r="D19" s="119"/>
      <c r="E19" s="119"/>
      <c r="F19" s="119"/>
      <c r="G19" s="119"/>
    </row>
    <row r="20" spans="1:7" x14ac:dyDescent="0.2">
      <c r="A20" s="556"/>
      <c r="B20" s="556"/>
      <c r="C20" s="556"/>
      <c r="D20" s="119"/>
      <c r="E20" s="119"/>
      <c r="F20" s="119"/>
      <c r="G20" s="119"/>
    </row>
    <row r="21" spans="1:7" x14ac:dyDescent="0.2">
      <c r="A21" s="556"/>
      <c r="B21" s="556"/>
      <c r="C21" s="556"/>
      <c r="D21" s="119"/>
      <c r="E21" s="119"/>
      <c r="F21" s="119"/>
      <c r="G21" s="119"/>
    </row>
    <row r="22" spans="1:7" x14ac:dyDescent="0.2">
      <c r="A22" s="556"/>
      <c r="B22" s="556"/>
      <c r="C22" s="556"/>
      <c r="D22" s="119"/>
      <c r="E22" s="119"/>
      <c r="F22" s="119"/>
      <c r="G22" s="119"/>
    </row>
    <row r="23" spans="1:7" x14ac:dyDescent="0.2">
      <c r="A23" s="556"/>
      <c r="B23" s="556"/>
      <c r="C23" s="556"/>
      <c r="D23" s="119"/>
      <c r="E23" s="119"/>
      <c r="F23" s="119"/>
      <c r="G23" s="119"/>
    </row>
    <row r="24" spans="1:7" x14ac:dyDescent="0.2">
      <c r="A24" s="556"/>
      <c r="B24" s="556"/>
      <c r="C24" s="556"/>
      <c r="D24" s="119"/>
      <c r="E24" s="119"/>
      <c r="F24" s="119"/>
      <c r="G24" s="119"/>
    </row>
    <row r="25" spans="1:7" x14ac:dyDescent="0.2">
      <c r="A25" s="119"/>
      <c r="B25" s="119"/>
      <c r="C25" s="290" t="s">
        <v>205</v>
      </c>
      <c r="D25" s="119"/>
      <c r="E25" s="119"/>
      <c r="F25" s="119"/>
      <c r="G25" s="119"/>
    </row>
    <row r="26" spans="1:7" x14ac:dyDescent="0.2">
      <c r="A26" s="119"/>
      <c r="B26" s="119"/>
      <c r="C26" s="119"/>
      <c r="D26" s="119"/>
      <c r="E26" s="119"/>
      <c r="F26" s="119"/>
      <c r="G26" s="119"/>
    </row>
    <row r="27" spans="1:7" x14ac:dyDescent="0.2">
      <c r="A27" s="119"/>
      <c r="B27" s="119"/>
      <c r="C27" s="119"/>
      <c r="D27" s="119"/>
      <c r="E27" s="119"/>
      <c r="F27" s="119"/>
      <c r="G27" s="119"/>
    </row>
    <row r="28" spans="1:7" x14ac:dyDescent="0.2">
      <c r="A28" s="119"/>
      <c r="B28" s="119"/>
      <c r="C28" s="119"/>
      <c r="D28" s="119"/>
      <c r="E28" s="119"/>
      <c r="F28" s="119"/>
      <c r="G28" s="119"/>
    </row>
    <row r="29" spans="1:7" x14ac:dyDescent="0.2">
      <c r="A29" s="119"/>
      <c r="B29" s="119"/>
      <c r="C29" s="119"/>
      <c r="D29" s="119"/>
      <c r="E29" s="119"/>
      <c r="F29" s="119"/>
      <c r="G29" s="119"/>
    </row>
    <row r="30" spans="1:7" x14ac:dyDescent="0.2">
      <c r="A30" s="119"/>
      <c r="B30" s="119"/>
      <c r="C30" s="119"/>
      <c r="D30" s="119"/>
      <c r="E30" s="119"/>
      <c r="F30" s="119"/>
      <c r="G30" s="119"/>
    </row>
  </sheetData>
  <mergeCells count="7">
    <mergeCell ref="A5:B5"/>
    <mergeCell ref="A6:B6"/>
    <mergeCell ref="B9:C9"/>
    <mergeCell ref="B8:C8"/>
    <mergeCell ref="A16:C24"/>
    <mergeCell ref="B12:C12"/>
    <mergeCell ref="B13:C13"/>
  </mergeCells>
  <hyperlinks>
    <hyperlink ref="C2" location="Index!A1" display="Index"/>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pageSetUpPr fitToPage="1"/>
  </sheetPr>
  <dimension ref="A1:J66"/>
  <sheetViews>
    <sheetView showGridLines="0" zoomScale="115" zoomScaleNormal="115" zoomScaleSheetLayoutView="160" workbookViewId="0"/>
  </sheetViews>
  <sheetFormatPr defaultRowHeight="14.4" x14ac:dyDescent="0.3"/>
  <cols>
    <col min="1" max="1" width="22" customWidth="1"/>
    <col min="2" max="2" width="24" customWidth="1"/>
    <col min="3" max="4" width="16" customWidth="1"/>
    <col min="5" max="5" width="6.5546875" style="26" customWidth="1"/>
    <col min="6" max="6" width="19.44140625" customWidth="1"/>
    <col min="7" max="11" width="12.6640625" customWidth="1"/>
  </cols>
  <sheetData>
    <row r="1" spans="1:10" x14ac:dyDescent="0.3">
      <c r="A1" s="210"/>
      <c r="B1" s="210"/>
      <c r="C1" s="210"/>
      <c r="D1" s="210"/>
    </row>
    <row r="2" spans="1:10" x14ac:dyDescent="0.3">
      <c r="A2" s="41" t="s">
        <v>906</v>
      </c>
      <c r="D2" s="205" t="s">
        <v>829</v>
      </c>
      <c r="H2" s="12"/>
    </row>
    <row r="3" spans="1:10" x14ac:dyDescent="0.3">
      <c r="A3" s="514" t="s">
        <v>1238</v>
      </c>
      <c r="B3" s="128"/>
      <c r="C3" s="560" t="s">
        <v>276</v>
      </c>
      <c r="D3" s="560" t="s">
        <v>277</v>
      </c>
      <c r="H3" s="12"/>
    </row>
    <row r="4" spans="1:10" x14ac:dyDescent="0.3">
      <c r="A4" s="563" t="s">
        <v>991</v>
      </c>
      <c r="B4" s="563"/>
      <c r="C4" s="561"/>
      <c r="D4" s="561"/>
      <c r="E4" s="98"/>
      <c r="F4" s="98"/>
      <c r="G4" s="98"/>
      <c r="H4" s="98"/>
      <c r="I4" s="98"/>
      <c r="J4" s="98"/>
    </row>
    <row r="5" spans="1:10" ht="15.75" customHeight="1" x14ac:dyDescent="0.3">
      <c r="A5" s="534" t="s">
        <v>271</v>
      </c>
      <c r="B5" s="534"/>
      <c r="C5" s="38">
        <v>0</v>
      </c>
      <c r="D5" s="38">
        <v>0</v>
      </c>
      <c r="E5" s="98"/>
      <c r="F5" s="98"/>
      <c r="G5" s="98"/>
      <c r="H5" s="98"/>
      <c r="I5" s="98"/>
      <c r="J5" s="98"/>
    </row>
    <row r="6" spans="1:10" x14ac:dyDescent="0.3">
      <c r="A6" s="534" t="s">
        <v>272</v>
      </c>
      <c r="B6" s="534"/>
      <c r="C6" s="38">
        <v>0</v>
      </c>
      <c r="D6" s="38">
        <v>0</v>
      </c>
      <c r="E6" s="98"/>
      <c r="F6" s="98"/>
      <c r="G6" s="98"/>
      <c r="H6" s="98"/>
      <c r="I6" s="98"/>
      <c r="J6" s="98"/>
    </row>
    <row r="7" spans="1:10" x14ac:dyDescent="0.3">
      <c r="A7" s="534" t="s">
        <v>273</v>
      </c>
      <c r="B7" s="534"/>
      <c r="C7" s="38">
        <v>483717.20392552001</v>
      </c>
      <c r="D7" s="38">
        <v>471803.66866565251</v>
      </c>
      <c r="E7" s="98"/>
      <c r="F7" s="98"/>
      <c r="G7" s="98"/>
      <c r="H7" s="98"/>
      <c r="I7" s="98"/>
      <c r="J7" s="98"/>
    </row>
    <row r="8" spans="1:10" x14ac:dyDescent="0.3">
      <c r="A8" s="534" t="s">
        <v>721</v>
      </c>
      <c r="B8" s="534"/>
      <c r="C8" s="38">
        <v>0</v>
      </c>
      <c r="D8" s="38">
        <v>0</v>
      </c>
      <c r="E8" s="98"/>
      <c r="F8" s="98"/>
      <c r="G8" s="98"/>
      <c r="H8" s="98"/>
      <c r="I8" s="98"/>
      <c r="J8" s="98"/>
    </row>
    <row r="9" spans="1:10" ht="21.75" customHeight="1" x14ac:dyDescent="0.3">
      <c r="A9" s="534" t="s">
        <v>722</v>
      </c>
      <c r="B9" s="534"/>
      <c r="C9" s="38">
        <v>321432.39109224</v>
      </c>
      <c r="D9" s="38">
        <v>319978.969327175</v>
      </c>
      <c r="E9" s="98"/>
      <c r="F9" s="98"/>
      <c r="G9" s="98"/>
      <c r="H9" s="98"/>
      <c r="I9" s="98"/>
      <c r="J9" s="98"/>
    </row>
    <row r="10" spans="1:10" x14ac:dyDescent="0.3">
      <c r="A10" s="534" t="s">
        <v>278</v>
      </c>
      <c r="B10" s="534"/>
      <c r="C10" s="38">
        <v>839492.72419982986</v>
      </c>
      <c r="D10" s="38">
        <v>825989.40394026763</v>
      </c>
    </row>
    <row r="11" spans="1:10" x14ac:dyDescent="0.3">
      <c r="A11" s="534" t="s">
        <v>723</v>
      </c>
      <c r="B11" s="534"/>
      <c r="C11" s="38">
        <v>826075.38888304995</v>
      </c>
      <c r="D11" s="38">
        <v>809789.32612675743</v>
      </c>
      <c r="F11" s="26" t="s">
        <v>205</v>
      </c>
    </row>
    <row r="12" spans="1:10" x14ac:dyDescent="0.3">
      <c r="A12" s="534" t="s">
        <v>724</v>
      </c>
      <c r="B12" s="534"/>
      <c r="C12" s="38">
        <v>79735.255551840019</v>
      </c>
      <c r="D12" s="38">
        <v>80323.290641475003</v>
      </c>
    </row>
    <row r="13" spans="1:10" x14ac:dyDescent="0.3">
      <c r="A13" s="534" t="s">
        <v>725</v>
      </c>
      <c r="B13" s="534"/>
      <c r="C13" s="38">
        <v>746340.13333121012</v>
      </c>
      <c r="D13" s="38">
        <v>729466.03548528242</v>
      </c>
    </row>
    <row r="14" spans="1:10" x14ac:dyDescent="0.3">
      <c r="A14" s="534" t="s">
        <v>726</v>
      </c>
      <c r="B14" s="534"/>
      <c r="C14" s="38">
        <v>0</v>
      </c>
      <c r="D14" s="38">
        <v>0</v>
      </c>
      <c r="I14" t="s">
        <v>205</v>
      </c>
    </row>
    <row r="15" spans="1:10" x14ac:dyDescent="0.3">
      <c r="A15" s="534" t="s">
        <v>727</v>
      </c>
      <c r="B15" s="534"/>
      <c r="C15" s="38">
        <v>13417.335316780001</v>
      </c>
      <c r="D15" s="38">
        <v>16200.077813510001</v>
      </c>
    </row>
    <row r="16" spans="1:10" x14ac:dyDescent="0.3">
      <c r="A16" s="534" t="s">
        <v>724</v>
      </c>
      <c r="B16" s="534"/>
      <c r="C16" s="38">
        <v>0</v>
      </c>
      <c r="D16" s="38">
        <v>0</v>
      </c>
    </row>
    <row r="17" spans="1:9" x14ac:dyDescent="0.3">
      <c r="A17" s="534" t="s">
        <v>725</v>
      </c>
      <c r="B17" s="534"/>
      <c r="C17" s="38">
        <v>13417.335316780001</v>
      </c>
      <c r="D17" s="38">
        <v>16200.077813510001</v>
      </c>
    </row>
    <row r="18" spans="1:9" x14ac:dyDescent="0.3">
      <c r="A18" s="534" t="s">
        <v>284</v>
      </c>
      <c r="B18" s="534"/>
      <c r="C18" s="38">
        <v>5399.0178108600003</v>
      </c>
      <c r="D18" s="38">
        <v>4987.9702241774994</v>
      </c>
    </row>
    <row r="19" spans="1:9" x14ac:dyDescent="0.3">
      <c r="A19" s="534" t="s">
        <v>750</v>
      </c>
      <c r="B19" s="534"/>
      <c r="C19" s="38">
        <v>2242.6823328099999</v>
      </c>
      <c r="D19" s="38">
        <v>2893.1165939550001</v>
      </c>
    </row>
    <row r="20" spans="1:9" x14ac:dyDescent="0.3">
      <c r="A20" s="538" t="s">
        <v>285</v>
      </c>
      <c r="B20" s="538"/>
      <c r="C20" s="40">
        <v>1330851.6282690198</v>
      </c>
      <c r="D20" s="40">
        <v>1305674.1594240526</v>
      </c>
    </row>
    <row r="21" spans="1:9" x14ac:dyDescent="0.3">
      <c r="A21" s="559" t="s">
        <v>271</v>
      </c>
      <c r="B21" s="559"/>
      <c r="C21" s="38">
        <v>47225.995584230004</v>
      </c>
      <c r="D21" s="38">
        <v>34862.375619309998</v>
      </c>
      <c r="F21" s="5"/>
      <c r="G21" s="5"/>
      <c r="H21" s="5"/>
      <c r="I21" s="5"/>
    </row>
    <row r="22" spans="1:9" x14ac:dyDescent="0.3">
      <c r="A22" s="534" t="s">
        <v>286</v>
      </c>
      <c r="B22" s="534"/>
      <c r="C22" s="38">
        <v>0</v>
      </c>
      <c r="D22" s="38">
        <v>0</v>
      </c>
      <c r="F22" s="5"/>
      <c r="G22" s="5"/>
      <c r="H22" s="5"/>
      <c r="I22" s="5"/>
    </row>
    <row r="23" spans="1:9" x14ac:dyDescent="0.3">
      <c r="A23" s="534" t="s">
        <v>287</v>
      </c>
      <c r="B23" s="534"/>
      <c r="C23" s="38">
        <v>0</v>
      </c>
      <c r="D23" s="38">
        <v>0</v>
      </c>
      <c r="F23" s="5"/>
      <c r="G23" s="5"/>
      <c r="H23" s="5"/>
      <c r="I23" s="5"/>
    </row>
    <row r="24" spans="1:9" x14ac:dyDescent="0.3">
      <c r="A24" s="534" t="s">
        <v>288</v>
      </c>
      <c r="B24" s="534"/>
      <c r="C24" s="38">
        <v>0</v>
      </c>
      <c r="D24" s="38">
        <v>0</v>
      </c>
      <c r="E24" s="27"/>
      <c r="F24" s="5"/>
      <c r="G24" s="5"/>
      <c r="H24" s="5"/>
      <c r="I24" s="5"/>
    </row>
    <row r="25" spans="1:9" x14ac:dyDescent="0.3">
      <c r="A25" s="534" t="s">
        <v>289</v>
      </c>
      <c r="B25" s="534"/>
      <c r="C25" s="38">
        <v>0</v>
      </c>
      <c r="D25" s="38">
        <v>0</v>
      </c>
      <c r="E25" s="27"/>
      <c r="F25" s="72"/>
      <c r="G25" s="72"/>
      <c r="H25" s="72"/>
      <c r="I25" s="72"/>
    </row>
    <row r="26" spans="1:9" ht="15" customHeight="1" x14ac:dyDescent="0.3">
      <c r="A26" s="534" t="s">
        <v>272</v>
      </c>
      <c r="B26" s="534"/>
      <c r="C26" s="38">
        <v>23388.620676300001</v>
      </c>
      <c r="D26" s="38">
        <v>22380.262939252498</v>
      </c>
      <c r="E26" s="123"/>
      <c r="F26" s="123"/>
      <c r="G26" s="123"/>
      <c r="H26" s="123"/>
      <c r="I26" s="123"/>
    </row>
    <row r="27" spans="1:9" x14ac:dyDescent="0.3">
      <c r="A27" s="534" t="s">
        <v>273</v>
      </c>
      <c r="B27" s="534"/>
      <c r="C27" s="38">
        <v>8350.0385964500001</v>
      </c>
      <c r="D27" s="38">
        <v>9290.8651256999983</v>
      </c>
      <c r="E27" s="123"/>
      <c r="F27" s="123"/>
      <c r="G27" s="123"/>
      <c r="H27" s="123"/>
      <c r="I27" s="123"/>
    </row>
    <row r="28" spans="1:9" x14ac:dyDescent="0.3">
      <c r="A28" s="534" t="s">
        <v>722</v>
      </c>
      <c r="B28" s="534"/>
      <c r="C28" s="38">
        <v>3054.17822346</v>
      </c>
      <c r="D28" s="38">
        <v>2842.0576304075003</v>
      </c>
      <c r="E28" s="123"/>
      <c r="F28" s="123"/>
      <c r="G28" s="123"/>
      <c r="H28" s="123"/>
      <c r="I28" s="123"/>
    </row>
    <row r="29" spans="1:9" x14ac:dyDescent="0.3">
      <c r="A29" s="534" t="s">
        <v>278</v>
      </c>
      <c r="B29" s="534"/>
      <c r="C29" s="38">
        <v>789.19788974000005</v>
      </c>
      <c r="D29" s="38">
        <v>615.32826714250007</v>
      </c>
      <c r="E29" s="123"/>
      <c r="F29" s="123"/>
      <c r="G29" s="123"/>
      <c r="H29" s="123"/>
      <c r="I29" s="123"/>
    </row>
    <row r="30" spans="1:9" x14ac:dyDescent="0.3">
      <c r="A30" s="534" t="s">
        <v>722</v>
      </c>
      <c r="B30" s="534"/>
      <c r="C30" s="38">
        <v>2.2825605099999997</v>
      </c>
      <c r="D30" s="38">
        <v>0.70441253749999999</v>
      </c>
      <c r="E30" s="123"/>
      <c r="F30" s="123"/>
      <c r="G30" s="123"/>
      <c r="H30" s="123"/>
      <c r="I30" s="123"/>
    </row>
    <row r="31" spans="1:9" x14ac:dyDescent="0.3">
      <c r="A31" s="534" t="s">
        <v>290</v>
      </c>
      <c r="B31" s="534"/>
      <c r="C31" s="38">
        <v>511.48778700000003</v>
      </c>
      <c r="D31" s="38">
        <v>640.27379594500007</v>
      </c>
      <c r="E31" s="123"/>
      <c r="F31" s="123"/>
      <c r="G31" s="123"/>
      <c r="H31" s="123"/>
      <c r="I31" s="123"/>
    </row>
    <row r="32" spans="1:9" x14ac:dyDescent="0.3">
      <c r="A32" s="534" t="s">
        <v>722</v>
      </c>
      <c r="B32" s="534"/>
      <c r="C32" s="38">
        <v>0</v>
      </c>
      <c r="D32" s="38">
        <v>0</v>
      </c>
      <c r="E32" s="123"/>
      <c r="F32" s="123"/>
      <c r="G32" s="123"/>
      <c r="H32" s="123"/>
      <c r="I32" s="123"/>
    </row>
    <row r="33" spans="1:9" x14ac:dyDescent="0.3">
      <c r="A33" s="534" t="s">
        <v>291</v>
      </c>
      <c r="B33" s="534"/>
      <c r="C33" s="38">
        <v>29.550131399999998</v>
      </c>
      <c r="D33" s="38">
        <v>44.783795595000008</v>
      </c>
      <c r="E33" s="123"/>
      <c r="F33" s="123"/>
      <c r="G33" s="123"/>
      <c r="H33" s="123"/>
      <c r="I33" s="123"/>
    </row>
    <row r="34" spans="1:9" x14ac:dyDescent="0.3">
      <c r="A34" s="534" t="s">
        <v>292</v>
      </c>
      <c r="B34" s="534"/>
      <c r="C34" s="38">
        <v>0</v>
      </c>
      <c r="D34" s="38">
        <v>0</v>
      </c>
      <c r="E34" s="123"/>
      <c r="F34" s="123"/>
      <c r="G34" s="123"/>
      <c r="H34" s="123"/>
      <c r="I34" s="123"/>
    </row>
    <row r="35" spans="1:9" x14ac:dyDescent="0.3">
      <c r="A35" s="534" t="s">
        <v>293</v>
      </c>
      <c r="B35" s="534"/>
      <c r="C35" s="38">
        <v>18559.373904740001</v>
      </c>
      <c r="D35" s="38">
        <v>16408.063470474997</v>
      </c>
      <c r="E35" s="123"/>
      <c r="F35" s="123"/>
      <c r="G35" s="123"/>
      <c r="H35" s="123"/>
      <c r="I35" s="123"/>
    </row>
    <row r="36" spans="1:9" x14ac:dyDescent="0.3">
      <c r="A36" s="534" t="s">
        <v>294</v>
      </c>
      <c r="B36" s="534"/>
      <c r="C36" s="38">
        <v>0</v>
      </c>
      <c r="D36" s="38">
        <v>0</v>
      </c>
      <c r="E36" s="123"/>
      <c r="F36" s="123"/>
      <c r="G36" s="123"/>
      <c r="H36" s="123"/>
      <c r="I36" s="123"/>
    </row>
    <row r="37" spans="1:9" x14ac:dyDescent="0.3">
      <c r="A37" s="534" t="s">
        <v>295</v>
      </c>
      <c r="B37" s="534"/>
      <c r="C37" s="38">
        <v>0</v>
      </c>
      <c r="D37" s="38">
        <v>0</v>
      </c>
      <c r="E37" s="123"/>
      <c r="F37" s="123"/>
      <c r="G37" s="123"/>
      <c r="H37" s="123"/>
      <c r="I37" s="123"/>
    </row>
    <row r="38" spans="1:9" x14ac:dyDescent="0.3">
      <c r="A38" s="534" t="s">
        <v>296</v>
      </c>
      <c r="B38" s="534"/>
      <c r="C38" s="38">
        <v>259.02796096999998</v>
      </c>
      <c r="D38" s="38">
        <v>173.15284488749998</v>
      </c>
      <c r="E38" s="123"/>
      <c r="F38" s="123"/>
      <c r="G38" s="123"/>
      <c r="H38" s="123"/>
      <c r="I38" s="123"/>
    </row>
    <row r="39" spans="1:9" x14ac:dyDescent="0.3">
      <c r="A39" s="534" t="s">
        <v>297</v>
      </c>
      <c r="B39" s="534"/>
      <c r="C39" s="38">
        <v>0</v>
      </c>
      <c r="D39" s="38">
        <v>0</v>
      </c>
      <c r="E39" s="123"/>
      <c r="F39" s="123"/>
      <c r="G39" s="123"/>
      <c r="H39" s="123"/>
      <c r="I39" s="123"/>
    </row>
    <row r="40" spans="1:9" x14ac:dyDescent="0.3">
      <c r="A40" s="538" t="s">
        <v>298</v>
      </c>
      <c r="B40" s="538"/>
      <c r="C40" s="42">
        <v>99113.292530830004</v>
      </c>
      <c r="D40" s="42">
        <v>84411.116212057517</v>
      </c>
      <c r="E40" s="123"/>
      <c r="F40" s="123"/>
      <c r="G40" s="123"/>
      <c r="H40" s="123"/>
      <c r="I40" s="123"/>
    </row>
    <row r="41" spans="1:9" x14ac:dyDescent="0.3">
      <c r="A41" s="562" t="s">
        <v>143</v>
      </c>
      <c r="B41" s="562"/>
      <c r="C41" s="71">
        <v>1429964.9207998498</v>
      </c>
      <c r="D41" s="71">
        <v>1390085.27563611</v>
      </c>
      <c r="E41" s="123"/>
      <c r="F41" s="123"/>
      <c r="G41" s="123"/>
      <c r="H41" s="123"/>
      <c r="I41" s="123"/>
    </row>
    <row r="42" spans="1:9" x14ac:dyDescent="0.3">
      <c r="A42" s="97" t="s">
        <v>201</v>
      </c>
      <c r="B42" s="96" t="s">
        <v>267</v>
      </c>
      <c r="C42" s="96"/>
      <c r="D42" s="96"/>
      <c r="E42" s="123"/>
      <c r="F42" s="123"/>
      <c r="G42" s="123"/>
      <c r="H42" s="123"/>
      <c r="I42" s="123"/>
    </row>
    <row r="43" spans="1:9" x14ac:dyDescent="0.3">
      <c r="A43" s="162" t="s">
        <v>200</v>
      </c>
      <c r="B43" s="536" t="s">
        <v>217</v>
      </c>
      <c r="C43" s="536"/>
      <c r="D43" s="536"/>
      <c r="E43" s="123"/>
      <c r="F43" s="123"/>
      <c r="G43" s="123"/>
      <c r="H43" s="123"/>
      <c r="I43" s="123"/>
    </row>
    <row r="44" spans="1:9" ht="28.5" customHeight="1" x14ac:dyDescent="0.3">
      <c r="A44" s="162" t="s">
        <v>202</v>
      </c>
      <c r="B44" s="536" t="s">
        <v>268</v>
      </c>
      <c r="C44" s="536"/>
      <c r="D44" s="536"/>
      <c r="E44" s="123"/>
      <c r="F44" s="123"/>
      <c r="G44" s="123"/>
      <c r="H44" s="123"/>
      <c r="I44" s="123"/>
    </row>
    <row r="45" spans="1:9" x14ac:dyDescent="0.3">
      <c r="A45" s="97" t="s">
        <v>203</v>
      </c>
      <c r="B45" s="96" t="s">
        <v>206</v>
      </c>
      <c r="C45" s="96"/>
      <c r="D45" s="96"/>
      <c r="E45" s="123"/>
      <c r="F45" s="123"/>
      <c r="G45" s="123"/>
      <c r="H45" s="123"/>
      <c r="I45" s="123"/>
    </row>
    <row r="46" spans="1:9" ht="30" customHeight="1" x14ac:dyDescent="0.3">
      <c r="A46" s="162" t="s">
        <v>204</v>
      </c>
      <c r="B46" s="536" t="s">
        <v>269</v>
      </c>
      <c r="C46" s="536"/>
      <c r="D46" s="536"/>
      <c r="E46" s="123"/>
      <c r="F46" s="123"/>
      <c r="G46" s="123"/>
      <c r="H46" s="123"/>
      <c r="I46" s="123"/>
    </row>
    <row r="47" spans="1:9" ht="21.75" customHeight="1" x14ac:dyDescent="0.3">
      <c r="A47" s="162" t="s">
        <v>213</v>
      </c>
      <c r="B47" s="536" t="s">
        <v>270</v>
      </c>
      <c r="C47" s="536"/>
      <c r="D47" s="536"/>
      <c r="E47" s="123"/>
      <c r="F47" s="123"/>
      <c r="G47" s="123"/>
      <c r="H47" s="123"/>
      <c r="I47" s="123"/>
    </row>
    <row r="48" spans="1:9" x14ac:dyDescent="0.3">
      <c r="A48" s="41" t="s">
        <v>757</v>
      </c>
      <c r="B48" s="72"/>
      <c r="C48" s="72"/>
      <c r="D48" s="72"/>
    </row>
    <row r="49" spans="1:4" x14ac:dyDescent="0.3">
      <c r="A49" s="525" t="s">
        <v>759</v>
      </c>
      <c r="B49" s="525"/>
      <c r="C49" s="525"/>
      <c r="D49" s="525"/>
    </row>
    <row r="50" spans="1:4" x14ac:dyDescent="0.3">
      <c r="A50" s="525"/>
      <c r="B50" s="525"/>
      <c r="C50" s="525"/>
      <c r="D50" s="525"/>
    </row>
    <row r="51" spans="1:4" x14ac:dyDescent="0.3">
      <c r="A51" s="525"/>
      <c r="B51" s="525"/>
      <c r="C51" s="525"/>
      <c r="D51" s="525"/>
    </row>
    <row r="52" spans="1:4" x14ac:dyDescent="0.3">
      <c r="A52" s="525"/>
      <c r="B52" s="525"/>
      <c r="C52" s="525"/>
      <c r="D52" s="525"/>
    </row>
    <row r="53" spans="1:4" x14ac:dyDescent="0.3">
      <c r="A53" s="525"/>
      <c r="B53" s="525"/>
      <c r="C53" s="525"/>
      <c r="D53" s="525"/>
    </row>
    <row r="54" spans="1:4" x14ac:dyDescent="0.3">
      <c r="A54" s="525"/>
      <c r="B54" s="525"/>
      <c r="C54" s="525"/>
      <c r="D54" s="525"/>
    </row>
    <row r="55" spans="1:4" x14ac:dyDescent="0.3">
      <c r="A55" s="525"/>
      <c r="B55" s="525"/>
      <c r="C55" s="525"/>
      <c r="D55" s="525"/>
    </row>
    <row r="56" spans="1:4" x14ac:dyDescent="0.3">
      <c r="A56" s="525"/>
      <c r="B56" s="525"/>
      <c r="C56" s="525"/>
      <c r="D56" s="525"/>
    </row>
    <row r="57" spans="1:4" x14ac:dyDescent="0.3">
      <c r="A57" s="525"/>
      <c r="B57" s="525"/>
      <c r="C57" s="525"/>
      <c r="D57" s="525"/>
    </row>
    <row r="58" spans="1:4" x14ac:dyDescent="0.3">
      <c r="A58" s="525"/>
      <c r="B58" s="525"/>
      <c r="C58" s="525"/>
      <c r="D58" s="525"/>
    </row>
    <row r="59" spans="1:4" x14ac:dyDescent="0.3">
      <c r="A59" s="525"/>
      <c r="B59" s="525"/>
      <c r="C59" s="525"/>
      <c r="D59" s="525"/>
    </row>
    <row r="60" spans="1:4" x14ac:dyDescent="0.3">
      <c r="A60" s="525"/>
      <c r="B60" s="525"/>
      <c r="C60" s="525"/>
      <c r="D60" s="525"/>
    </row>
    <row r="61" spans="1:4" x14ac:dyDescent="0.3">
      <c r="A61" s="525"/>
      <c r="B61" s="525"/>
      <c r="C61" s="525"/>
      <c r="D61" s="525"/>
    </row>
    <row r="62" spans="1:4" x14ac:dyDescent="0.3">
      <c r="A62" s="525"/>
      <c r="B62" s="525"/>
      <c r="C62" s="525"/>
      <c r="D62" s="525"/>
    </row>
    <row r="63" spans="1:4" x14ac:dyDescent="0.3">
      <c r="A63" s="525"/>
      <c r="B63" s="525"/>
      <c r="C63" s="525"/>
      <c r="D63" s="525"/>
    </row>
    <row r="64" spans="1:4" x14ac:dyDescent="0.3">
      <c r="A64" s="525"/>
      <c r="B64" s="525"/>
      <c r="C64" s="525"/>
      <c r="D64" s="525"/>
    </row>
    <row r="65" spans="1:9" x14ac:dyDescent="0.3">
      <c r="A65" s="525"/>
      <c r="B65" s="525"/>
      <c r="C65" s="525"/>
      <c r="D65" s="525"/>
    </row>
    <row r="66" spans="1:9" x14ac:dyDescent="0.3">
      <c r="A66" s="276"/>
      <c r="B66" s="276"/>
      <c r="C66" s="44"/>
      <c r="D66" s="290" t="s">
        <v>205</v>
      </c>
      <c r="E66" s="123"/>
      <c r="F66" s="123"/>
      <c r="G66" s="123"/>
      <c r="H66" s="123"/>
      <c r="I66" s="123"/>
    </row>
  </sheetData>
  <mergeCells count="45">
    <mergeCell ref="D3:D4"/>
    <mergeCell ref="C3:C4"/>
    <mergeCell ref="A49:D65"/>
    <mergeCell ref="A41:B41"/>
    <mergeCell ref="A40:B40"/>
    <mergeCell ref="A39:B39"/>
    <mergeCell ref="A38:B38"/>
    <mergeCell ref="A37:B37"/>
    <mergeCell ref="A36:B36"/>
    <mergeCell ref="A35:B35"/>
    <mergeCell ref="A34:B34"/>
    <mergeCell ref="A33:B33"/>
    <mergeCell ref="B46:D46"/>
    <mergeCell ref="B47:D47"/>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B43:D43"/>
    <mergeCell ref="B44:D44"/>
    <mergeCell ref="A27:B27"/>
    <mergeCell ref="A26:B26"/>
    <mergeCell ref="A25:B25"/>
    <mergeCell ref="A24:B24"/>
    <mergeCell ref="A23:B23"/>
    <mergeCell ref="A22:B22"/>
    <mergeCell ref="A21:B21"/>
    <mergeCell ref="A32:B32"/>
    <mergeCell ref="A31:B31"/>
    <mergeCell ref="A30:B30"/>
    <mergeCell ref="A29:B29"/>
    <mergeCell ref="A28:B28"/>
  </mergeCells>
  <hyperlinks>
    <hyperlink ref="D2" location="Index!A1" display="Index"/>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pageSetUpPr fitToPage="1"/>
  </sheetPr>
  <dimension ref="A1:Q65"/>
  <sheetViews>
    <sheetView showGridLines="0" zoomScale="115" zoomScaleNormal="115" zoomScaleSheetLayoutView="140" workbookViewId="0"/>
  </sheetViews>
  <sheetFormatPr defaultRowHeight="14.4" x14ac:dyDescent="0.3"/>
  <cols>
    <col min="1" max="1" width="15.88671875" customWidth="1"/>
    <col min="2" max="2" width="25.88671875" customWidth="1"/>
    <col min="3" max="11" width="15.109375" customWidth="1"/>
    <col min="12" max="12" width="7" bestFit="1" customWidth="1"/>
    <col min="13" max="13" width="10.109375" bestFit="1" customWidth="1"/>
    <col min="14" max="14" width="11.33203125" bestFit="1" customWidth="1"/>
    <col min="15" max="15" width="7" bestFit="1" customWidth="1"/>
    <col min="16" max="16" width="15.88671875" bestFit="1" customWidth="1"/>
    <col min="17" max="17" width="8.88671875" bestFit="1" customWidth="1"/>
  </cols>
  <sheetData>
    <row r="1" spans="1:17" x14ac:dyDescent="0.3">
      <c r="A1" s="210"/>
      <c r="B1" s="210"/>
      <c r="C1" s="210"/>
      <c r="D1" s="210"/>
      <c r="E1" s="210"/>
      <c r="F1" s="210"/>
      <c r="G1" s="210"/>
      <c r="H1" s="210"/>
      <c r="I1" s="210"/>
      <c r="J1" s="210"/>
      <c r="K1" s="210"/>
    </row>
    <row r="2" spans="1:17" x14ac:dyDescent="0.3">
      <c r="A2" s="519" t="s">
        <v>905</v>
      </c>
      <c r="B2" s="520"/>
      <c r="J2" s="12"/>
      <c r="K2" s="206" t="s">
        <v>829</v>
      </c>
    </row>
    <row r="3" spans="1:17" x14ac:dyDescent="0.3">
      <c r="A3" s="564" t="s">
        <v>1241</v>
      </c>
      <c r="B3" s="564"/>
      <c r="C3" s="128"/>
      <c r="D3" s="128"/>
      <c r="E3" s="128"/>
      <c r="F3" s="128"/>
      <c r="G3" s="128"/>
      <c r="H3" s="128"/>
      <c r="I3" s="128"/>
      <c r="J3" s="361"/>
      <c r="K3" s="362"/>
    </row>
    <row r="4" spans="1:17" x14ac:dyDescent="0.3">
      <c r="A4" s="564" t="s">
        <v>302</v>
      </c>
      <c r="B4" s="564"/>
      <c r="C4" s="1"/>
      <c r="D4" s="1"/>
      <c r="E4" s="1"/>
      <c r="F4" s="1"/>
      <c r="G4" s="1"/>
      <c r="H4" s="1"/>
      <c r="I4" s="1"/>
      <c r="J4" s="518"/>
      <c r="K4" s="414"/>
    </row>
    <row r="5" spans="1:17" x14ac:dyDescent="0.3">
      <c r="A5" s="566" t="s">
        <v>991</v>
      </c>
      <c r="B5" s="566"/>
      <c r="C5" s="349" t="s">
        <v>751</v>
      </c>
      <c r="D5" s="349" t="s">
        <v>752</v>
      </c>
      <c r="E5" s="349" t="s">
        <v>753</v>
      </c>
      <c r="F5" s="349" t="s">
        <v>754</v>
      </c>
      <c r="G5" s="349" t="s">
        <v>868</v>
      </c>
      <c r="H5" s="349" t="s">
        <v>869</v>
      </c>
      <c r="I5" s="349" t="s">
        <v>755</v>
      </c>
      <c r="J5" s="349" t="s">
        <v>303</v>
      </c>
      <c r="K5" s="349" t="s">
        <v>143</v>
      </c>
      <c r="M5" s="1"/>
      <c r="N5" s="1"/>
      <c r="O5" s="1"/>
      <c r="P5" s="1"/>
      <c r="Q5" s="1"/>
    </row>
    <row r="6" spans="1:17" x14ac:dyDescent="0.3">
      <c r="A6" s="534" t="s">
        <v>271</v>
      </c>
      <c r="B6" s="534"/>
      <c r="C6" s="38">
        <v>0</v>
      </c>
      <c r="D6" s="38">
        <v>0</v>
      </c>
      <c r="E6" s="38">
        <v>0</v>
      </c>
      <c r="F6" s="38">
        <v>0</v>
      </c>
      <c r="G6" s="38">
        <v>0</v>
      </c>
      <c r="H6" s="38">
        <v>0</v>
      </c>
      <c r="I6" s="38">
        <v>0</v>
      </c>
      <c r="J6" s="38">
        <v>0</v>
      </c>
      <c r="K6" s="38">
        <v>0</v>
      </c>
      <c r="M6" s="1"/>
      <c r="N6" s="1"/>
      <c r="O6" s="1"/>
      <c r="P6" s="1"/>
      <c r="Q6" s="1"/>
    </row>
    <row r="7" spans="1:17" x14ac:dyDescent="0.3">
      <c r="A7" s="534" t="s">
        <v>272</v>
      </c>
      <c r="B7" s="534"/>
      <c r="C7" s="38">
        <v>0</v>
      </c>
      <c r="D7" s="38">
        <v>0</v>
      </c>
      <c r="E7" s="38">
        <v>0</v>
      </c>
      <c r="F7" s="38">
        <v>0</v>
      </c>
      <c r="G7" s="38">
        <v>0</v>
      </c>
      <c r="H7" s="38">
        <v>0</v>
      </c>
      <c r="I7" s="38">
        <v>0</v>
      </c>
      <c r="J7" s="38">
        <v>0</v>
      </c>
      <c r="K7" s="38">
        <v>0</v>
      </c>
      <c r="M7" s="1"/>
      <c r="N7" s="1"/>
      <c r="O7" s="1"/>
      <c r="P7" s="1"/>
      <c r="Q7" s="1"/>
    </row>
    <row r="8" spans="1:17" x14ac:dyDescent="0.3">
      <c r="A8" s="534" t="s">
        <v>273</v>
      </c>
      <c r="B8" s="534"/>
      <c r="C8" s="38">
        <v>431273.73365978</v>
      </c>
      <c r="D8" s="38">
        <v>32659.811917470004</v>
      </c>
      <c r="E8" s="38">
        <v>11453.42735844</v>
      </c>
      <c r="F8" s="38">
        <v>1431.1356311400002</v>
      </c>
      <c r="G8" s="38">
        <v>1278.0942018600001</v>
      </c>
      <c r="H8" s="38">
        <v>1507.4470700999998</v>
      </c>
      <c r="I8" s="38">
        <v>230.91459659</v>
      </c>
      <c r="J8" s="38">
        <v>3882.6394901400199</v>
      </c>
      <c r="K8" s="38">
        <v>483717.20392552001</v>
      </c>
      <c r="M8" s="1"/>
      <c r="N8" s="1"/>
      <c r="O8" s="1"/>
      <c r="P8" s="1"/>
      <c r="Q8" s="1"/>
    </row>
    <row r="9" spans="1:17" x14ac:dyDescent="0.3">
      <c r="A9" s="534" t="s">
        <v>278</v>
      </c>
      <c r="B9" s="534"/>
      <c r="C9" s="38">
        <v>830549.4334221899</v>
      </c>
      <c r="D9" s="38">
        <v>104.45653481000001</v>
      </c>
      <c r="E9" s="38">
        <v>153.43625678999999</v>
      </c>
      <c r="F9" s="38">
        <v>47.297161639999999</v>
      </c>
      <c r="G9" s="38">
        <v>4821.8002598000003</v>
      </c>
      <c r="H9" s="38">
        <v>3617.2443393300005</v>
      </c>
      <c r="I9" s="38">
        <v>36.549647659999998</v>
      </c>
      <c r="J9" s="38">
        <v>162.50657760992181</v>
      </c>
      <c r="K9" s="38">
        <v>839492.72419982986</v>
      </c>
      <c r="M9" s="1"/>
      <c r="N9" s="1"/>
      <c r="O9" s="1"/>
      <c r="P9" s="1"/>
      <c r="Q9" s="1"/>
    </row>
    <row r="10" spans="1:17" x14ac:dyDescent="0.3">
      <c r="A10" s="534" t="s">
        <v>284</v>
      </c>
      <c r="B10" s="534"/>
      <c r="C10" s="38">
        <v>4450.5178108600003</v>
      </c>
      <c r="D10" s="38">
        <v>480.4</v>
      </c>
      <c r="E10" s="38">
        <v>275</v>
      </c>
      <c r="F10" s="38">
        <v>0</v>
      </c>
      <c r="G10" s="38">
        <v>0</v>
      </c>
      <c r="H10" s="38">
        <v>0</v>
      </c>
      <c r="I10" s="38">
        <v>0</v>
      </c>
      <c r="J10" s="38">
        <v>193.1</v>
      </c>
      <c r="K10" s="38">
        <v>5399.0178108600003</v>
      </c>
      <c r="M10" s="1"/>
      <c r="N10" s="1"/>
      <c r="O10" s="1"/>
      <c r="P10" s="1"/>
      <c r="Q10" s="1"/>
    </row>
    <row r="11" spans="1:17" x14ac:dyDescent="0.3">
      <c r="A11" s="534" t="s">
        <v>750</v>
      </c>
      <c r="B11" s="534"/>
      <c r="C11" s="38">
        <v>2242.6823328099999</v>
      </c>
      <c r="D11" s="38">
        <v>0</v>
      </c>
      <c r="E11" s="38">
        <v>0</v>
      </c>
      <c r="F11" s="38">
        <v>0</v>
      </c>
      <c r="G11" s="38">
        <v>0</v>
      </c>
      <c r="H11" s="38">
        <v>0</v>
      </c>
      <c r="I11" s="38">
        <v>0</v>
      </c>
      <c r="J11" s="38">
        <v>0</v>
      </c>
      <c r="K11" s="38">
        <v>2242.6823328099999</v>
      </c>
    </row>
    <row r="12" spans="1:17" x14ac:dyDescent="0.3">
      <c r="A12" s="538" t="s">
        <v>285</v>
      </c>
      <c r="B12" s="538"/>
      <c r="C12" s="40">
        <v>1268516.36722569</v>
      </c>
      <c r="D12" s="40">
        <v>33244.668452279999</v>
      </c>
      <c r="E12" s="40">
        <v>11881.863615230002</v>
      </c>
      <c r="F12" s="40">
        <v>1478.4327927800002</v>
      </c>
      <c r="G12" s="40">
        <v>6099.8944616600002</v>
      </c>
      <c r="H12" s="40">
        <v>5124.6914094299991</v>
      </c>
      <c r="I12" s="40">
        <v>267.46424424999998</v>
      </c>
      <c r="J12" s="40">
        <v>4238.2460676997434</v>
      </c>
      <c r="K12" s="40">
        <v>1330851.6282690198</v>
      </c>
    </row>
    <row r="13" spans="1:17" x14ac:dyDescent="0.3">
      <c r="A13" s="534" t="s">
        <v>271</v>
      </c>
      <c r="B13" s="534"/>
      <c r="C13" s="38">
        <v>38087.62181448</v>
      </c>
      <c r="D13" s="38">
        <v>5563.6416371899995</v>
      </c>
      <c r="E13" s="38">
        <v>0</v>
      </c>
      <c r="F13" s="38">
        <v>0</v>
      </c>
      <c r="G13" s="38">
        <v>0</v>
      </c>
      <c r="H13" s="38">
        <v>0</v>
      </c>
      <c r="I13" s="38">
        <v>3574.7321325600001</v>
      </c>
      <c r="J13" s="38">
        <v>0</v>
      </c>
      <c r="K13" s="395">
        <v>47225.995584229997</v>
      </c>
    </row>
    <row r="14" spans="1:17" x14ac:dyDescent="0.3">
      <c r="A14" s="534" t="s">
        <v>286</v>
      </c>
      <c r="B14" s="534"/>
      <c r="C14" s="38">
        <v>0</v>
      </c>
      <c r="D14" s="38">
        <v>0</v>
      </c>
      <c r="E14" s="38">
        <v>0</v>
      </c>
      <c r="F14" s="38">
        <v>0</v>
      </c>
      <c r="G14" s="38">
        <v>0</v>
      </c>
      <c r="H14" s="38">
        <v>0</v>
      </c>
      <c r="I14" s="38">
        <v>0</v>
      </c>
      <c r="J14" s="38">
        <v>0</v>
      </c>
      <c r="K14" s="395">
        <v>0</v>
      </c>
    </row>
    <row r="15" spans="1:17" x14ac:dyDescent="0.3">
      <c r="A15" s="534" t="s">
        <v>287</v>
      </c>
      <c r="B15" s="534"/>
      <c r="C15" s="38">
        <v>0</v>
      </c>
      <c r="D15" s="38">
        <v>0</v>
      </c>
      <c r="E15" s="38">
        <v>0</v>
      </c>
      <c r="F15" s="38">
        <v>0</v>
      </c>
      <c r="G15" s="38">
        <v>0</v>
      </c>
      <c r="H15" s="38">
        <v>0</v>
      </c>
      <c r="I15" s="38">
        <v>0</v>
      </c>
      <c r="J15" s="38">
        <v>0</v>
      </c>
      <c r="K15" s="395">
        <v>0</v>
      </c>
    </row>
    <row r="16" spans="1:17" x14ac:dyDescent="0.3">
      <c r="A16" s="534" t="s">
        <v>288</v>
      </c>
      <c r="B16" s="534"/>
      <c r="C16" s="38">
        <v>0</v>
      </c>
      <c r="D16" s="38">
        <v>0</v>
      </c>
      <c r="E16" s="38">
        <v>0</v>
      </c>
      <c r="F16" s="38">
        <v>0</v>
      </c>
      <c r="G16" s="38">
        <v>0</v>
      </c>
      <c r="H16" s="38">
        <v>0</v>
      </c>
      <c r="I16" s="38">
        <v>0</v>
      </c>
      <c r="J16" s="38">
        <v>0</v>
      </c>
      <c r="K16" s="395">
        <v>0</v>
      </c>
    </row>
    <row r="17" spans="1:12" x14ac:dyDescent="0.3">
      <c r="A17" s="534" t="s">
        <v>289</v>
      </c>
      <c r="B17" s="534"/>
      <c r="C17" s="38">
        <v>0</v>
      </c>
      <c r="D17" s="38">
        <v>0</v>
      </c>
      <c r="E17" s="38">
        <v>0</v>
      </c>
      <c r="F17" s="38">
        <v>0</v>
      </c>
      <c r="G17" s="38">
        <v>0</v>
      </c>
      <c r="H17" s="38">
        <v>0</v>
      </c>
      <c r="I17" s="38">
        <v>0</v>
      </c>
      <c r="J17" s="38">
        <v>0</v>
      </c>
      <c r="K17" s="395">
        <v>0</v>
      </c>
    </row>
    <row r="18" spans="1:12" x14ac:dyDescent="0.3">
      <c r="A18" s="534" t="s">
        <v>272</v>
      </c>
      <c r="B18" s="534"/>
      <c r="C18" s="38">
        <v>15092.815745809999</v>
      </c>
      <c r="D18" s="38">
        <v>400.00759169999998</v>
      </c>
      <c r="E18" s="38">
        <v>2693.95727063</v>
      </c>
      <c r="F18" s="38">
        <v>1242.9661575</v>
      </c>
      <c r="G18" s="38">
        <v>4.3839937600000001</v>
      </c>
      <c r="H18" s="38">
        <v>159.27362244</v>
      </c>
      <c r="I18" s="38">
        <v>1356.0559919000002</v>
      </c>
      <c r="J18" s="38">
        <v>2439.1603025600052</v>
      </c>
      <c r="K18" s="395">
        <v>23388.620676300001</v>
      </c>
    </row>
    <row r="19" spans="1:12" x14ac:dyDescent="0.3">
      <c r="A19" s="534" t="s">
        <v>273</v>
      </c>
      <c r="B19" s="534"/>
      <c r="C19" s="38">
        <v>8053.9329820399998</v>
      </c>
      <c r="D19" s="38">
        <v>0</v>
      </c>
      <c r="E19" s="38">
        <v>0</v>
      </c>
      <c r="F19" s="38">
        <v>1.48642232</v>
      </c>
      <c r="G19" s="38">
        <v>0</v>
      </c>
      <c r="H19" s="38">
        <v>0</v>
      </c>
      <c r="I19" s="38">
        <v>294.61919208999996</v>
      </c>
      <c r="J19" s="38">
        <v>0</v>
      </c>
      <c r="K19" s="395">
        <v>8350.0385964500001</v>
      </c>
    </row>
    <row r="20" spans="1:12" x14ac:dyDescent="0.3">
      <c r="A20" s="534" t="s">
        <v>278</v>
      </c>
      <c r="B20" s="534"/>
      <c r="C20" s="38">
        <v>789.19788974000005</v>
      </c>
      <c r="D20" s="38">
        <v>0</v>
      </c>
      <c r="E20" s="38">
        <v>0</v>
      </c>
      <c r="F20" s="38">
        <v>0</v>
      </c>
      <c r="G20" s="38">
        <v>0</v>
      </c>
      <c r="H20" s="38">
        <v>0</v>
      </c>
      <c r="I20" s="38">
        <v>0</v>
      </c>
      <c r="J20" s="38">
        <v>0</v>
      </c>
      <c r="K20" s="395">
        <v>789.19788974000005</v>
      </c>
    </row>
    <row r="21" spans="1:12" x14ac:dyDescent="0.3">
      <c r="A21" s="534" t="s">
        <v>290</v>
      </c>
      <c r="B21" s="534"/>
      <c r="C21" s="38">
        <v>0</v>
      </c>
      <c r="D21" s="38">
        <v>0</v>
      </c>
      <c r="E21" s="38">
        <v>0</v>
      </c>
      <c r="F21" s="38">
        <v>0</v>
      </c>
      <c r="G21" s="38">
        <v>0</v>
      </c>
      <c r="H21" s="38">
        <v>0</v>
      </c>
      <c r="I21" s="38">
        <v>0</v>
      </c>
      <c r="J21" s="38">
        <v>511.48778700000003</v>
      </c>
      <c r="K21" s="395">
        <v>511.48778700000003</v>
      </c>
    </row>
    <row r="22" spans="1:12" x14ac:dyDescent="0.3">
      <c r="A22" s="534" t="s">
        <v>291</v>
      </c>
      <c r="B22" s="534"/>
      <c r="C22" s="38">
        <v>0</v>
      </c>
      <c r="D22" s="38">
        <v>0</v>
      </c>
      <c r="E22" s="38">
        <v>0</v>
      </c>
      <c r="F22" s="38">
        <v>0</v>
      </c>
      <c r="G22" s="38">
        <v>0</v>
      </c>
      <c r="H22" s="38">
        <v>0</v>
      </c>
      <c r="I22" s="38">
        <v>0</v>
      </c>
      <c r="J22" s="38">
        <v>29.550131399999998</v>
      </c>
      <c r="K22" s="395">
        <v>29.550131399999998</v>
      </c>
    </row>
    <row r="23" spans="1:12" x14ac:dyDescent="0.3">
      <c r="A23" s="534" t="s">
        <v>292</v>
      </c>
      <c r="B23" s="534"/>
      <c r="C23" s="38">
        <v>0</v>
      </c>
      <c r="D23" s="38">
        <v>0</v>
      </c>
      <c r="E23" s="38">
        <v>0</v>
      </c>
      <c r="F23" s="38">
        <v>0</v>
      </c>
      <c r="G23" s="38">
        <v>0</v>
      </c>
      <c r="H23" s="38">
        <v>0</v>
      </c>
      <c r="I23" s="38">
        <v>0</v>
      </c>
      <c r="J23" s="38">
        <v>0</v>
      </c>
      <c r="K23" s="395">
        <v>0</v>
      </c>
    </row>
    <row r="24" spans="1:12" x14ac:dyDescent="0.3">
      <c r="A24" s="534" t="s">
        <v>293</v>
      </c>
      <c r="B24" s="534"/>
      <c r="C24" s="38">
        <v>17554.726868360001</v>
      </c>
      <c r="D24" s="38">
        <v>568.76496548</v>
      </c>
      <c r="E24" s="38">
        <v>0</v>
      </c>
      <c r="F24" s="38">
        <v>217.97922828999998</v>
      </c>
      <c r="G24" s="38">
        <v>0</v>
      </c>
      <c r="H24" s="38">
        <v>0</v>
      </c>
      <c r="I24" s="38">
        <v>0</v>
      </c>
      <c r="J24" s="38">
        <v>217.90284260999761</v>
      </c>
      <c r="K24" s="395">
        <v>18559.373904740001</v>
      </c>
    </row>
    <row r="25" spans="1:12" x14ac:dyDescent="0.3">
      <c r="A25" s="534" t="s">
        <v>294</v>
      </c>
      <c r="B25" s="534"/>
      <c r="C25" s="38">
        <v>0</v>
      </c>
      <c r="D25" s="38">
        <v>0</v>
      </c>
      <c r="E25" s="38">
        <v>0</v>
      </c>
      <c r="F25" s="38">
        <v>0</v>
      </c>
      <c r="G25" s="38">
        <v>0</v>
      </c>
      <c r="H25" s="38">
        <v>0</v>
      </c>
      <c r="I25" s="38">
        <v>0</v>
      </c>
      <c r="J25" s="38">
        <v>0</v>
      </c>
      <c r="K25" s="395">
        <v>0</v>
      </c>
    </row>
    <row r="26" spans="1:12" ht="14.25" customHeight="1" x14ac:dyDescent="0.3">
      <c r="A26" s="534" t="s">
        <v>295</v>
      </c>
      <c r="B26" s="534"/>
      <c r="C26" s="38">
        <v>0</v>
      </c>
      <c r="D26" s="38">
        <v>0</v>
      </c>
      <c r="E26" s="38">
        <v>0</v>
      </c>
      <c r="F26" s="38">
        <v>0</v>
      </c>
      <c r="G26" s="38">
        <v>0</v>
      </c>
      <c r="H26" s="38">
        <v>0</v>
      </c>
      <c r="I26" s="38">
        <v>0</v>
      </c>
      <c r="J26" s="38">
        <v>0</v>
      </c>
      <c r="K26" s="395">
        <v>0</v>
      </c>
    </row>
    <row r="27" spans="1:12" x14ac:dyDescent="0.3">
      <c r="A27" s="534" t="s">
        <v>296</v>
      </c>
      <c r="B27" s="534"/>
      <c r="C27" s="38">
        <v>259.02796096999998</v>
      </c>
      <c r="D27" s="38">
        <v>0</v>
      </c>
      <c r="E27" s="38">
        <v>0</v>
      </c>
      <c r="F27" s="38">
        <v>0</v>
      </c>
      <c r="G27" s="38">
        <v>0</v>
      </c>
      <c r="H27" s="38">
        <v>0</v>
      </c>
      <c r="I27" s="38">
        <v>0</v>
      </c>
      <c r="J27" s="38">
        <v>0</v>
      </c>
      <c r="K27" s="395">
        <v>259.02796096999998</v>
      </c>
    </row>
    <row r="28" spans="1:12" x14ac:dyDescent="0.3">
      <c r="A28" s="534" t="s">
        <v>297</v>
      </c>
      <c r="B28" s="534"/>
      <c r="C28" s="38">
        <v>0</v>
      </c>
      <c r="D28" s="38">
        <v>0</v>
      </c>
      <c r="E28" s="38">
        <v>0</v>
      </c>
      <c r="F28" s="38">
        <v>0</v>
      </c>
      <c r="G28" s="38">
        <v>0</v>
      </c>
      <c r="H28" s="38">
        <v>0</v>
      </c>
      <c r="I28" s="38">
        <v>0</v>
      </c>
      <c r="J28" s="38">
        <v>0</v>
      </c>
      <c r="K28" s="395">
        <v>0</v>
      </c>
    </row>
    <row r="29" spans="1:12" x14ac:dyDescent="0.3">
      <c r="A29" s="538" t="s">
        <v>298</v>
      </c>
      <c r="B29" s="538"/>
      <c r="C29" s="42">
        <v>79837.323261400001</v>
      </c>
      <c r="D29" s="42">
        <v>6532.4141943699997</v>
      </c>
      <c r="E29" s="42">
        <v>2693.95727063</v>
      </c>
      <c r="F29" s="42">
        <v>1462.4318081099998</v>
      </c>
      <c r="G29" s="42">
        <v>4.3839937600000001</v>
      </c>
      <c r="H29" s="42">
        <v>159.27362244</v>
      </c>
      <c r="I29" s="42">
        <v>5225.4073165500004</v>
      </c>
      <c r="J29" s="42">
        <v>3198.1010635700077</v>
      </c>
      <c r="K29" s="42">
        <v>99113.292530830004</v>
      </c>
    </row>
    <row r="30" spans="1:12" x14ac:dyDescent="0.3">
      <c r="A30" s="562" t="s">
        <v>143</v>
      </c>
      <c r="B30" s="562"/>
      <c r="C30" s="71">
        <v>1348353.69048709</v>
      </c>
      <c r="D30" s="71">
        <v>39777.08264665</v>
      </c>
      <c r="E30" s="71">
        <v>14575.820885860003</v>
      </c>
      <c r="F30" s="71">
        <v>2940.86460089</v>
      </c>
      <c r="G30" s="71">
        <v>6104.2784554199998</v>
      </c>
      <c r="H30" s="71">
        <v>5283.9650318699987</v>
      </c>
      <c r="I30" s="71">
        <v>5492.8715608000002</v>
      </c>
      <c r="J30" s="71">
        <v>7436.3471312697511</v>
      </c>
      <c r="K30" s="71">
        <v>1429964.9207998496</v>
      </c>
    </row>
    <row r="31" spans="1:12" x14ac:dyDescent="0.3">
      <c r="A31" s="288"/>
      <c r="J31" s="12"/>
      <c r="K31" s="206"/>
    </row>
    <row r="32" spans="1:12" x14ac:dyDescent="0.3">
      <c r="A32" s="97" t="s">
        <v>201</v>
      </c>
      <c r="B32" s="565" t="s">
        <v>299</v>
      </c>
      <c r="C32" s="565"/>
      <c r="D32" s="565"/>
      <c r="E32" s="565"/>
      <c r="F32" s="565"/>
      <c r="G32" s="565"/>
      <c r="H32" s="565"/>
      <c r="I32" s="565"/>
      <c r="J32" s="565"/>
      <c r="K32" s="565"/>
      <c r="L32" s="565"/>
    </row>
    <row r="33" spans="1:17" x14ac:dyDescent="0.3">
      <c r="A33" s="97" t="s">
        <v>200</v>
      </c>
      <c r="B33" s="565" t="s">
        <v>217</v>
      </c>
      <c r="C33" s="565"/>
      <c r="D33" s="565"/>
      <c r="E33" s="565"/>
      <c r="F33" s="565"/>
      <c r="G33" s="565"/>
      <c r="H33" s="565"/>
      <c r="I33" s="565"/>
      <c r="J33" s="565"/>
      <c r="K33" s="565"/>
      <c r="L33" s="565"/>
    </row>
    <row r="34" spans="1:17" x14ac:dyDescent="0.3">
      <c r="A34" s="162" t="s">
        <v>202</v>
      </c>
      <c r="B34" s="536" t="s">
        <v>268</v>
      </c>
      <c r="C34" s="536"/>
      <c r="D34" s="536"/>
      <c r="E34" s="536"/>
      <c r="F34" s="536"/>
      <c r="G34" s="536"/>
      <c r="H34" s="536"/>
      <c r="I34" s="536"/>
      <c r="J34" s="536"/>
      <c r="K34" s="536"/>
      <c r="L34" s="174"/>
      <c r="M34" s="123"/>
      <c r="N34" s="123"/>
      <c r="O34" s="123"/>
      <c r="P34" s="123"/>
      <c r="Q34" s="123"/>
    </row>
    <row r="35" spans="1:17" x14ac:dyDescent="0.3">
      <c r="A35" s="97" t="s">
        <v>203</v>
      </c>
      <c r="B35" s="565" t="s">
        <v>206</v>
      </c>
      <c r="C35" s="565"/>
      <c r="D35" s="565"/>
      <c r="E35" s="565"/>
      <c r="F35" s="565"/>
      <c r="G35" s="565"/>
      <c r="H35" s="565"/>
      <c r="I35" s="565"/>
      <c r="J35" s="565"/>
      <c r="K35" s="565"/>
      <c r="L35" s="565"/>
      <c r="M35" s="123"/>
      <c r="N35" s="123"/>
      <c r="O35" s="123"/>
      <c r="P35" s="123"/>
      <c r="Q35" s="123"/>
    </row>
    <row r="36" spans="1:17" ht="21" customHeight="1" x14ac:dyDescent="0.3">
      <c r="A36" s="162" t="s">
        <v>204</v>
      </c>
      <c r="B36" s="536" t="s">
        <v>300</v>
      </c>
      <c r="C36" s="536"/>
      <c r="D36" s="536"/>
      <c r="E36" s="536"/>
      <c r="F36" s="536"/>
      <c r="G36" s="536"/>
      <c r="H36" s="536"/>
      <c r="I36" s="536"/>
      <c r="J36" s="536"/>
      <c r="K36" s="536"/>
      <c r="L36" s="174"/>
      <c r="M36" s="123"/>
      <c r="N36" s="123"/>
      <c r="O36" s="123"/>
      <c r="P36" s="123"/>
      <c r="Q36" s="123"/>
    </row>
    <row r="37" spans="1:17" ht="24" customHeight="1" x14ac:dyDescent="0.3">
      <c r="A37" s="162" t="s">
        <v>213</v>
      </c>
      <c r="B37" s="536" t="s">
        <v>301</v>
      </c>
      <c r="C37" s="536"/>
      <c r="D37" s="536"/>
      <c r="E37" s="536"/>
      <c r="F37" s="536"/>
      <c r="G37" s="536"/>
      <c r="H37" s="536"/>
      <c r="I37" s="536"/>
      <c r="J37" s="536"/>
      <c r="K37" s="536"/>
      <c r="L37" s="174"/>
      <c r="M37" s="123"/>
      <c r="N37" s="123"/>
      <c r="O37" s="123"/>
      <c r="P37" s="123"/>
      <c r="Q37" s="123"/>
    </row>
    <row r="38" spans="1:17" x14ac:dyDescent="0.3">
      <c r="A38" s="41" t="s">
        <v>760</v>
      </c>
      <c r="B38" s="5"/>
      <c r="C38" s="5"/>
      <c r="D38" s="5"/>
      <c r="E38" s="5"/>
      <c r="F38" s="5"/>
      <c r="G38" s="122"/>
      <c r="H38" s="122"/>
      <c r="I38" s="5"/>
      <c r="J38" s="5"/>
      <c r="K38" s="5"/>
    </row>
    <row r="39" spans="1:17" ht="15" customHeight="1" x14ac:dyDescent="0.3">
      <c r="A39" s="525" t="s">
        <v>761</v>
      </c>
      <c r="B39" s="525"/>
      <c r="C39" s="525"/>
      <c r="D39" s="525"/>
      <c r="E39" s="525"/>
      <c r="F39" s="525"/>
      <c r="G39" s="525"/>
      <c r="H39" s="525"/>
      <c r="I39" s="525"/>
      <c r="J39" s="525"/>
      <c r="K39" s="525"/>
      <c r="L39" s="123"/>
    </row>
    <row r="40" spans="1:17" x14ac:dyDescent="0.3">
      <c r="A40" s="525"/>
      <c r="B40" s="525"/>
      <c r="C40" s="525"/>
      <c r="D40" s="525"/>
      <c r="E40" s="525"/>
      <c r="F40" s="525"/>
      <c r="G40" s="525"/>
      <c r="H40" s="525"/>
      <c r="I40" s="525"/>
      <c r="J40" s="525"/>
      <c r="K40" s="525"/>
      <c r="L40" s="123"/>
    </row>
    <row r="41" spans="1:17" x14ac:dyDescent="0.3">
      <c r="A41" s="525"/>
      <c r="B41" s="525"/>
      <c r="C41" s="525"/>
      <c r="D41" s="525"/>
      <c r="E41" s="525"/>
      <c r="F41" s="525"/>
      <c r="G41" s="525"/>
      <c r="H41" s="525"/>
      <c r="I41" s="525"/>
      <c r="J41" s="525"/>
      <c r="K41" s="525"/>
      <c r="L41" s="123"/>
    </row>
    <row r="42" spans="1:17" x14ac:dyDescent="0.3">
      <c r="A42" s="525"/>
      <c r="B42" s="525"/>
      <c r="C42" s="525"/>
      <c r="D42" s="525"/>
      <c r="E42" s="525"/>
      <c r="F42" s="525"/>
      <c r="G42" s="525"/>
      <c r="H42" s="525"/>
      <c r="I42" s="525"/>
      <c r="J42" s="525"/>
      <c r="K42" s="525"/>
      <c r="L42" s="123"/>
    </row>
    <row r="43" spans="1:17" x14ac:dyDescent="0.3">
      <c r="A43" s="525"/>
      <c r="B43" s="525"/>
      <c r="C43" s="525"/>
      <c r="D43" s="525"/>
      <c r="E43" s="525"/>
      <c r="F43" s="525"/>
      <c r="G43" s="525"/>
      <c r="H43" s="525"/>
      <c r="I43" s="525"/>
      <c r="J43" s="525"/>
      <c r="K43" s="525"/>
      <c r="L43" s="123"/>
    </row>
    <row r="44" spans="1:17" x14ac:dyDescent="0.3">
      <c r="A44" s="525"/>
      <c r="B44" s="525"/>
      <c r="C44" s="525"/>
      <c r="D44" s="525"/>
      <c r="E44" s="525"/>
      <c r="F44" s="525"/>
      <c r="G44" s="525"/>
      <c r="H44" s="525"/>
      <c r="I44" s="525"/>
      <c r="J44" s="525"/>
      <c r="K44" s="525"/>
      <c r="L44" s="123"/>
    </row>
    <row r="45" spans="1:17" x14ac:dyDescent="0.3">
      <c r="A45" s="525"/>
      <c r="B45" s="525"/>
      <c r="C45" s="525"/>
      <c r="D45" s="525"/>
      <c r="E45" s="525"/>
      <c r="F45" s="525"/>
      <c r="G45" s="525"/>
      <c r="H45" s="525"/>
      <c r="I45" s="525"/>
      <c r="J45" s="525"/>
      <c r="K45" s="525"/>
      <c r="L45" s="123"/>
    </row>
    <row r="46" spans="1:17" x14ac:dyDescent="0.3">
      <c r="A46" s="525"/>
      <c r="B46" s="525"/>
      <c r="C46" s="525"/>
      <c r="D46" s="525"/>
      <c r="E46" s="525"/>
      <c r="F46" s="525"/>
      <c r="G46" s="525"/>
      <c r="H46" s="525"/>
      <c r="I46" s="525"/>
      <c r="J46" s="525"/>
      <c r="K46" s="525"/>
      <c r="L46" s="123"/>
    </row>
    <row r="47" spans="1:17" x14ac:dyDescent="0.3">
      <c r="A47" s="525"/>
      <c r="B47" s="525"/>
      <c r="C47" s="525"/>
      <c r="D47" s="525"/>
      <c r="E47" s="525"/>
      <c r="F47" s="525"/>
      <c r="G47" s="525"/>
      <c r="H47" s="525"/>
      <c r="I47" s="525"/>
      <c r="J47" s="525"/>
      <c r="K47" s="525"/>
      <c r="L47" s="123"/>
    </row>
    <row r="48" spans="1:17" x14ac:dyDescent="0.3">
      <c r="A48" s="525"/>
      <c r="B48" s="525"/>
      <c r="C48" s="525"/>
      <c r="D48" s="525"/>
      <c r="E48" s="525"/>
      <c r="F48" s="525"/>
      <c r="G48" s="525"/>
      <c r="H48" s="525"/>
      <c r="I48" s="525"/>
      <c r="J48" s="525"/>
      <c r="K48" s="525"/>
      <c r="L48" s="123"/>
    </row>
    <row r="49" spans="1:17" x14ac:dyDescent="0.3">
      <c r="A49" s="2"/>
      <c r="B49" s="2"/>
      <c r="K49" s="290" t="s">
        <v>205</v>
      </c>
      <c r="M49" s="123"/>
      <c r="N49" s="123"/>
      <c r="O49" s="123"/>
      <c r="P49" s="123"/>
      <c r="Q49" s="123"/>
    </row>
    <row r="50" spans="1:17" x14ac:dyDescent="0.3">
      <c r="A50" s="123"/>
      <c r="B50" s="123"/>
      <c r="C50" s="123"/>
      <c r="D50" s="123"/>
      <c r="E50" s="123"/>
      <c r="F50" s="123"/>
      <c r="G50" s="123"/>
      <c r="H50" s="123"/>
      <c r="I50" s="123"/>
      <c r="J50" s="123"/>
      <c r="K50" s="123"/>
      <c r="L50" s="123"/>
    </row>
    <row r="51" spans="1:17" x14ac:dyDescent="0.3">
      <c r="A51" s="123"/>
      <c r="B51" s="123"/>
      <c r="C51" s="123"/>
      <c r="D51" s="123"/>
      <c r="E51" s="123"/>
      <c r="F51" s="123"/>
      <c r="G51" s="123"/>
      <c r="H51" s="123"/>
      <c r="I51" s="123"/>
      <c r="J51" s="123"/>
      <c r="K51" s="123"/>
      <c r="L51" s="123"/>
    </row>
    <row r="52" spans="1:17" x14ac:dyDescent="0.3">
      <c r="A52" s="123"/>
      <c r="B52" s="123"/>
      <c r="C52" s="123"/>
      <c r="D52" s="123"/>
      <c r="E52" s="123"/>
      <c r="F52" s="123"/>
      <c r="G52" s="123"/>
      <c r="H52" s="123"/>
      <c r="I52" s="123"/>
      <c r="J52" s="123"/>
      <c r="K52" s="123"/>
      <c r="L52" s="123"/>
    </row>
    <row r="53" spans="1:17" x14ac:dyDescent="0.3">
      <c r="A53" s="123"/>
      <c r="B53" s="123"/>
      <c r="C53" s="123"/>
      <c r="D53" s="123"/>
      <c r="E53" s="123"/>
      <c r="F53" s="123"/>
      <c r="G53" s="123"/>
      <c r="H53" s="123"/>
      <c r="I53" s="123"/>
      <c r="J53" s="123"/>
      <c r="K53" s="123"/>
      <c r="L53" s="123"/>
    </row>
    <row r="54" spans="1:17" x14ac:dyDescent="0.3">
      <c r="A54" s="123"/>
      <c r="B54" s="123"/>
      <c r="C54" s="123"/>
      <c r="D54" s="123"/>
      <c r="E54" s="123"/>
      <c r="F54" s="123"/>
      <c r="G54" s="123"/>
      <c r="H54" s="123"/>
      <c r="I54" s="123"/>
      <c r="J54" s="123"/>
      <c r="K54" s="123"/>
      <c r="L54" s="123"/>
    </row>
    <row r="55" spans="1:17" x14ac:dyDescent="0.3">
      <c r="A55" s="123"/>
      <c r="B55" s="123"/>
      <c r="C55" s="123"/>
      <c r="D55" s="123"/>
      <c r="E55" s="123"/>
      <c r="F55" s="123"/>
      <c r="G55" s="123"/>
      <c r="H55" s="123"/>
      <c r="I55" s="123"/>
      <c r="J55" s="123"/>
      <c r="K55" s="123"/>
    </row>
    <row r="56" spans="1:17" x14ac:dyDescent="0.3">
      <c r="A56" s="123"/>
      <c r="B56" s="123"/>
      <c r="C56" s="123"/>
      <c r="D56" s="123"/>
      <c r="E56" s="123"/>
      <c r="F56" s="123"/>
      <c r="G56" s="123"/>
      <c r="H56" s="123"/>
      <c r="I56" s="123"/>
      <c r="J56" s="123"/>
      <c r="K56" s="123"/>
    </row>
    <row r="57" spans="1:17" x14ac:dyDescent="0.3">
      <c r="A57" s="123"/>
      <c r="B57" s="123"/>
      <c r="C57" s="123"/>
      <c r="D57" s="123"/>
      <c r="E57" s="123"/>
      <c r="F57" s="123"/>
      <c r="G57" s="123"/>
      <c r="H57" s="123"/>
      <c r="I57" s="123"/>
      <c r="J57" s="123"/>
      <c r="K57" s="123"/>
    </row>
    <row r="58" spans="1:17" x14ac:dyDescent="0.3">
      <c r="J58" s="5"/>
      <c r="K58" s="5"/>
    </row>
    <row r="59" spans="1:17" x14ac:dyDescent="0.3">
      <c r="J59" s="5"/>
      <c r="K59" s="5"/>
    </row>
    <row r="60" spans="1:17" x14ac:dyDescent="0.3">
      <c r="J60" s="5"/>
      <c r="K60" s="5"/>
    </row>
    <row r="61" spans="1:17" x14ac:dyDescent="0.3">
      <c r="J61" s="5"/>
      <c r="K61" s="5"/>
    </row>
    <row r="62" spans="1:17" x14ac:dyDescent="0.3">
      <c r="J62" s="5"/>
      <c r="K62" s="5"/>
    </row>
    <row r="63" spans="1:17" x14ac:dyDescent="0.3">
      <c r="J63" s="5"/>
      <c r="K63" s="5"/>
    </row>
    <row r="64" spans="1:17" x14ac:dyDescent="0.3">
      <c r="J64" s="5"/>
      <c r="K64" s="5"/>
    </row>
    <row r="65" spans="10:11" x14ac:dyDescent="0.3">
      <c r="J65" s="5"/>
      <c r="K65" s="5"/>
    </row>
  </sheetData>
  <mergeCells count="35">
    <mergeCell ref="A4:B4"/>
    <mergeCell ref="A15:B15"/>
    <mergeCell ref="A16:B16"/>
    <mergeCell ref="A17:B17"/>
    <mergeCell ref="A18:B18"/>
    <mergeCell ref="A5:B5"/>
    <mergeCell ref="A6:B6"/>
    <mergeCell ref="A7:B7"/>
    <mergeCell ref="A8:B8"/>
    <mergeCell ref="A9:B9"/>
    <mergeCell ref="A22:B22"/>
    <mergeCell ref="A23:B23"/>
    <mergeCell ref="A24:B24"/>
    <mergeCell ref="A19:B19"/>
    <mergeCell ref="A10:B10"/>
    <mergeCell ref="A11:B11"/>
    <mergeCell ref="A12:B12"/>
    <mergeCell ref="A13:B13"/>
    <mergeCell ref="A14:B14"/>
    <mergeCell ref="A3:B3"/>
    <mergeCell ref="A30:B30"/>
    <mergeCell ref="A39:K48"/>
    <mergeCell ref="A25:B25"/>
    <mergeCell ref="A26:B26"/>
    <mergeCell ref="A27:B27"/>
    <mergeCell ref="A28:B28"/>
    <mergeCell ref="A29:B29"/>
    <mergeCell ref="B37:K37"/>
    <mergeCell ref="B36:K36"/>
    <mergeCell ref="B32:L32"/>
    <mergeCell ref="B33:L33"/>
    <mergeCell ref="B35:L35"/>
    <mergeCell ref="B34:K34"/>
    <mergeCell ref="A20:B20"/>
    <mergeCell ref="A21:B21"/>
  </mergeCells>
  <hyperlinks>
    <hyperlink ref="K2" location="Index!A1" display="Index"/>
  </hyperlinks>
  <pageMargins left="0.7" right="0.7" top="0.75" bottom="0.75" header="0.3" footer="0.3"/>
  <pageSetup paperSize="9" scale="8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pageSetUpPr fitToPage="1"/>
  </sheetPr>
  <dimension ref="A1:R67"/>
  <sheetViews>
    <sheetView zoomScale="115" zoomScaleNormal="115" zoomScaleSheetLayoutView="100" workbookViewId="0"/>
  </sheetViews>
  <sheetFormatPr defaultColWidth="9.109375" defaultRowHeight="14.4" x14ac:dyDescent="0.3"/>
  <cols>
    <col min="1" max="1" width="17.5546875" style="6" customWidth="1"/>
    <col min="2" max="2" width="27.109375" style="6" customWidth="1"/>
    <col min="3" max="18" width="9.33203125" style="6" customWidth="1"/>
    <col min="19" max="16384" width="9.109375" style="6"/>
  </cols>
  <sheetData>
    <row r="1" spans="1:18" x14ac:dyDescent="0.3">
      <c r="A1" s="210"/>
      <c r="B1" s="210"/>
      <c r="C1" s="210"/>
      <c r="D1" s="210"/>
      <c r="E1" s="210"/>
      <c r="F1" s="210"/>
      <c r="G1" s="210"/>
      <c r="H1" s="210"/>
      <c r="I1" s="210"/>
      <c r="J1" s="210"/>
      <c r="K1" s="210"/>
      <c r="L1" s="210"/>
      <c r="M1" s="210"/>
      <c r="N1" s="210"/>
      <c r="O1" s="210"/>
      <c r="P1" s="210"/>
      <c r="Q1" s="210"/>
      <c r="R1" s="210"/>
    </row>
    <row r="2" spans="1:18" x14ac:dyDescent="0.3">
      <c r="A2" s="397" t="s">
        <v>907</v>
      </c>
      <c r="H2" s="100"/>
      <c r="R2" s="402" t="s">
        <v>829</v>
      </c>
    </row>
    <row r="3" spans="1:18" ht="15" customHeight="1" x14ac:dyDescent="0.3">
      <c r="A3" s="521" t="s">
        <v>1238</v>
      </c>
      <c r="B3" s="315"/>
      <c r="C3" s="571" t="s">
        <v>1152</v>
      </c>
      <c r="D3" s="571" t="s">
        <v>1153</v>
      </c>
      <c r="E3" s="571" t="s">
        <v>1154</v>
      </c>
      <c r="F3" s="571" t="s">
        <v>1155</v>
      </c>
      <c r="G3" s="571" t="s">
        <v>1156</v>
      </c>
      <c r="H3" s="571" t="s">
        <v>1157</v>
      </c>
      <c r="I3" s="571" t="s">
        <v>1158</v>
      </c>
      <c r="J3" s="571" t="s">
        <v>1159</v>
      </c>
      <c r="K3" s="571" t="s">
        <v>1160</v>
      </c>
      <c r="L3" s="571" t="s">
        <v>1161</v>
      </c>
      <c r="M3" s="571" t="s">
        <v>1162</v>
      </c>
      <c r="N3" s="571" t="s">
        <v>1163</v>
      </c>
      <c r="O3" s="571" t="s">
        <v>1164</v>
      </c>
      <c r="P3" s="571" t="s">
        <v>1165</v>
      </c>
      <c r="Q3" s="571" t="s">
        <v>468</v>
      </c>
      <c r="R3" s="571" t="s">
        <v>143</v>
      </c>
    </row>
    <row r="4" spans="1:18" ht="24.75" customHeight="1" x14ac:dyDescent="0.3">
      <c r="A4" s="563" t="s">
        <v>991</v>
      </c>
      <c r="B4" s="563"/>
      <c r="C4" s="572"/>
      <c r="D4" s="572"/>
      <c r="E4" s="572"/>
      <c r="F4" s="572"/>
      <c r="G4" s="572"/>
      <c r="H4" s="572"/>
      <c r="I4" s="572"/>
      <c r="J4" s="572"/>
      <c r="K4" s="572"/>
      <c r="L4" s="572"/>
      <c r="M4" s="572"/>
      <c r="N4" s="572"/>
      <c r="O4" s="572"/>
      <c r="P4" s="572"/>
      <c r="Q4" s="572"/>
      <c r="R4" s="572"/>
    </row>
    <row r="5" spans="1:18" x14ac:dyDescent="0.3">
      <c r="A5" s="568" t="s">
        <v>271</v>
      </c>
      <c r="B5" s="568"/>
      <c r="C5" s="216"/>
      <c r="D5" s="216"/>
      <c r="E5" s="216"/>
      <c r="F5" s="216"/>
      <c r="G5" s="216"/>
      <c r="H5" s="216"/>
      <c r="I5" s="216"/>
      <c r="J5" s="216"/>
      <c r="K5" s="216"/>
      <c r="L5" s="216"/>
      <c r="M5" s="216"/>
      <c r="N5" s="216"/>
      <c r="O5" s="216"/>
      <c r="P5" s="216"/>
      <c r="Q5" s="216"/>
      <c r="R5" s="216"/>
    </row>
    <row r="6" spans="1:18" x14ac:dyDescent="0.3">
      <c r="A6" s="568" t="s">
        <v>272</v>
      </c>
      <c r="B6" s="568"/>
      <c r="C6" s="216"/>
      <c r="D6" s="216"/>
      <c r="E6" s="216"/>
      <c r="F6" s="216"/>
      <c r="G6" s="216"/>
      <c r="H6" s="216"/>
      <c r="I6" s="216"/>
      <c r="J6" s="216"/>
      <c r="K6" s="216"/>
      <c r="L6" s="216"/>
      <c r="M6" s="216"/>
      <c r="N6" s="216"/>
      <c r="O6" s="216"/>
      <c r="P6" s="216"/>
      <c r="Q6" s="216"/>
      <c r="R6" s="216"/>
    </row>
    <row r="7" spans="1:18" x14ac:dyDescent="0.3">
      <c r="A7" s="568" t="s">
        <v>273</v>
      </c>
      <c r="B7" s="568"/>
      <c r="C7" s="216">
        <v>23262.13735826001</v>
      </c>
      <c r="D7" s="216">
        <v>65773.354940000005</v>
      </c>
      <c r="E7" s="216">
        <v>55153.821572000001</v>
      </c>
      <c r="F7" s="216">
        <v>2979.0693233000002</v>
      </c>
      <c r="G7" s="216">
        <v>4207.2253381</v>
      </c>
      <c r="H7" s="216">
        <v>30752.391108</v>
      </c>
      <c r="I7" s="216">
        <v>29720.926611999999</v>
      </c>
      <c r="J7" s="216">
        <v>37900.922040999998</v>
      </c>
      <c r="K7" s="216">
        <v>13402.640044</v>
      </c>
      <c r="L7" s="216">
        <v>5649.7187592999999</v>
      </c>
      <c r="M7" s="216">
        <v>65288.262615</v>
      </c>
      <c r="N7" s="216">
        <v>6743.9714013000003</v>
      </c>
      <c r="O7" s="216">
        <v>27028.158426000002</v>
      </c>
      <c r="P7" s="216">
        <v>112293.636706</v>
      </c>
      <c r="Q7" s="216">
        <v>902.43409329989254</v>
      </c>
      <c r="R7" s="216">
        <v>481058.67033755983</v>
      </c>
    </row>
    <row r="8" spans="1:18" x14ac:dyDescent="0.3">
      <c r="A8" s="568" t="s">
        <v>278</v>
      </c>
      <c r="B8" s="568"/>
      <c r="C8" s="216">
        <v>669453.56542065018</v>
      </c>
      <c r="D8" s="216">
        <v>2454.0765852</v>
      </c>
      <c r="E8" s="216">
        <v>15710.072027</v>
      </c>
      <c r="F8" s="216">
        <v>5564.2024060000003</v>
      </c>
      <c r="G8" s="216">
        <v>9361.1874807999993</v>
      </c>
      <c r="H8" s="216">
        <v>27339.505462000001</v>
      </c>
      <c r="I8" s="216">
        <v>3868.7448811999998</v>
      </c>
      <c r="J8" s="216">
        <v>11187.834337</v>
      </c>
      <c r="K8" s="216">
        <v>3317.3838309000002</v>
      </c>
      <c r="L8" s="216">
        <v>24682.106638000001</v>
      </c>
      <c r="M8" s="216">
        <v>25493.198667000001</v>
      </c>
      <c r="N8" s="216">
        <v>2313.3155939000003</v>
      </c>
      <c r="O8" s="216">
        <v>17434.619342999998</v>
      </c>
      <c r="P8" s="216">
        <v>24841.386513000001</v>
      </c>
      <c r="Q8" s="216">
        <v>4.0127967599999996</v>
      </c>
      <c r="R8" s="216">
        <v>843025.21198241017</v>
      </c>
    </row>
    <row r="9" spans="1:18" x14ac:dyDescent="0.3">
      <c r="A9" s="568" t="s">
        <v>284</v>
      </c>
      <c r="B9" s="568"/>
      <c r="C9" s="396">
        <v>0</v>
      </c>
      <c r="D9" s="396">
        <v>0</v>
      </c>
      <c r="E9" s="396">
        <v>0</v>
      </c>
      <c r="F9" s="396">
        <v>0</v>
      </c>
      <c r="G9" s="396">
        <v>0</v>
      </c>
      <c r="H9" s="396">
        <v>0</v>
      </c>
      <c r="I9" s="396">
        <v>0</v>
      </c>
      <c r="J9" s="396">
        <v>0</v>
      </c>
      <c r="K9" s="396">
        <v>0</v>
      </c>
      <c r="L9" s="396">
        <v>0</v>
      </c>
      <c r="M9" s="396">
        <v>0</v>
      </c>
      <c r="N9" s="396">
        <v>0</v>
      </c>
      <c r="O9" s="396">
        <v>0</v>
      </c>
      <c r="P9" s="396">
        <v>0</v>
      </c>
      <c r="Q9" s="216">
        <v>4525.9263738600002</v>
      </c>
      <c r="R9" s="216">
        <v>4525.9263738600002</v>
      </c>
    </row>
    <row r="10" spans="1:18" x14ac:dyDescent="0.3">
      <c r="A10" s="568" t="s">
        <v>750</v>
      </c>
      <c r="B10" s="568"/>
      <c r="C10" s="396">
        <v>0</v>
      </c>
      <c r="D10" s="396">
        <v>0</v>
      </c>
      <c r="E10" s="396">
        <v>0</v>
      </c>
      <c r="F10" s="396">
        <v>0</v>
      </c>
      <c r="G10" s="396">
        <v>0</v>
      </c>
      <c r="H10" s="396">
        <v>0</v>
      </c>
      <c r="I10" s="396">
        <v>0</v>
      </c>
      <c r="J10" s="396">
        <v>0</v>
      </c>
      <c r="K10" s="396">
        <v>0</v>
      </c>
      <c r="L10" s="396">
        <v>0</v>
      </c>
      <c r="M10" s="396">
        <v>0</v>
      </c>
      <c r="N10" s="396">
        <v>0</v>
      </c>
      <c r="O10" s="396">
        <v>0</v>
      </c>
      <c r="P10" s="396">
        <v>0</v>
      </c>
      <c r="Q10" s="216">
        <v>2241.8196533</v>
      </c>
      <c r="R10" s="216">
        <v>2241.8196533</v>
      </c>
    </row>
    <row r="11" spans="1:18" x14ac:dyDescent="0.3">
      <c r="A11" s="569" t="s">
        <v>285</v>
      </c>
      <c r="B11" s="569"/>
      <c r="C11" s="217">
        <v>692715.70277891017</v>
      </c>
      <c r="D11" s="217">
        <v>68227.431525200009</v>
      </c>
      <c r="E11" s="217">
        <v>70863.893599000003</v>
      </c>
      <c r="F11" s="217">
        <v>8543.2717293000005</v>
      </c>
      <c r="G11" s="217">
        <v>13568.4128189</v>
      </c>
      <c r="H11" s="217">
        <v>58091.896569999997</v>
      </c>
      <c r="I11" s="217">
        <v>33589.671493199996</v>
      </c>
      <c r="J11" s="217">
        <v>49088.756377999998</v>
      </c>
      <c r="K11" s="217">
        <v>16720.023874899998</v>
      </c>
      <c r="L11" s="217">
        <v>30331.825397300003</v>
      </c>
      <c r="M11" s="217">
        <v>90781.461282000004</v>
      </c>
      <c r="N11" s="217">
        <v>9057.2869952000001</v>
      </c>
      <c r="O11" s="217">
        <v>44462.777769</v>
      </c>
      <c r="P11" s="217">
        <v>137135.023219</v>
      </c>
      <c r="Q11" s="217">
        <v>7674.1929172198925</v>
      </c>
      <c r="R11" s="217">
        <v>1330851.6283471303</v>
      </c>
    </row>
    <row r="12" spans="1:18" x14ac:dyDescent="0.3">
      <c r="A12" s="568" t="s">
        <v>271</v>
      </c>
      <c r="B12" s="568"/>
      <c r="C12" s="216"/>
      <c r="D12" s="216"/>
      <c r="E12" s="216"/>
      <c r="F12" s="216"/>
      <c r="G12" s="216"/>
      <c r="H12" s="216"/>
      <c r="I12" s="216"/>
      <c r="J12" s="216"/>
      <c r="K12" s="216"/>
      <c r="L12" s="216"/>
      <c r="M12" s="216"/>
      <c r="N12" s="216"/>
      <c r="O12" s="216"/>
      <c r="P12" s="216"/>
      <c r="Q12" s="216">
        <v>47225.995584230004</v>
      </c>
      <c r="R12" s="216">
        <v>47225.995584230004</v>
      </c>
    </row>
    <row r="13" spans="1:18" x14ac:dyDescent="0.3">
      <c r="A13" s="568" t="s">
        <v>286</v>
      </c>
      <c r="B13" s="568"/>
      <c r="C13" s="216"/>
      <c r="D13" s="216"/>
      <c r="E13" s="216"/>
      <c r="F13" s="216"/>
      <c r="G13" s="216"/>
      <c r="H13" s="216"/>
      <c r="I13" s="216"/>
      <c r="J13" s="216"/>
      <c r="K13" s="216"/>
      <c r="L13" s="216"/>
      <c r="M13" s="216"/>
      <c r="N13" s="216"/>
      <c r="O13" s="216"/>
      <c r="P13" s="216"/>
      <c r="Q13" s="38">
        <v>0</v>
      </c>
      <c r="R13" s="396">
        <v>0</v>
      </c>
    </row>
    <row r="14" spans="1:18" x14ac:dyDescent="0.3">
      <c r="A14" s="568" t="s">
        <v>287</v>
      </c>
      <c r="B14" s="568"/>
      <c r="C14" s="216"/>
      <c r="D14" s="216"/>
      <c r="E14" s="216"/>
      <c r="F14" s="216"/>
      <c r="G14" s="216"/>
      <c r="H14" s="216"/>
      <c r="I14" s="216"/>
      <c r="J14" s="216"/>
      <c r="K14" s="216"/>
      <c r="L14" s="216"/>
      <c r="M14" s="216"/>
      <c r="N14" s="216"/>
      <c r="O14" s="216"/>
      <c r="P14" s="216"/>
      <c r="Q14" s="396">
        <v>0</v>
      </c>
      <c r="R14" s="396">
        <v>0</v>
      </c>
    </row>
    <row r="15" spans="1:18" x14ac:dyDescent="0.3">
      <c r="A15" s="568" t="s">
        <v>288</v>
      </c>
      <c r="B15" s="568"/>
      <c r="C15" s="216"/>
      <c r="D15" s="216"/>
      <c r="E15" s="216"/>
      <c r="F15" s="216"/>
      <c r="G15" s="216"/>
      <c r="H15" s="216"/>
      <c r="I15" s="216"/>
      <c r="J15" s="216"/>
      <c r="K15" s="216"/>
      <c r="L15" s="216"/>
      <c r="M15" s="216"/>
      <c r="N15" s="216"/>
      <c r="O15" s="216"/>
      <c r="P15" s="216"/>
      <c r="Q15" s="396">
        <v>0</v>
      </c>
      <c r="R15" s="396">
        <v>0</v>
      </c>
    </row>
    <row r="16" spans="1:18" x14ac:dyDescent="0.3">
      <c r="A16" s="568" t="s">
        <v>289</v>
      </c>
      <c r="B16" s="568"/>
      <c r="C16" s="216" t="s">
        <v>205</v>
      </c>
      <c r="D16" s="216"/>
      <c r="E16" s="216"/>
      <c r="F16" s="216"/>
      <c r="G16" s="216"/>
      <c r="H16" s="216"/>
      <c r="I16" s="216"/>
      <c r="J16" s="216"/>
      <c r="K16" s="216"/>
      <c r="L16" s="216"/>
      <c r="M16" s="216"/>
      <c r="N16" s="216"/>
      <c r="O16" s="216"/>
      <c r="P16" s="216"/>
      <c r="Q16" s="38">
        <v>0</v>
      </c>
      <c r="R16" s="396">
        <v>0</v>
      </c>
    </row>
    <row r="17" spans="1:18" x14ac:dyDescent="0.3">
      <c r="A17" s="568" t="s">
        <v>272</v>
      </c>
      <c r="B17" s="568"/>
      <c r="C17" s="216"/>
      <c r="D17" s="216"/>
      <c r="E17" s="216"/>
      <c r="F17" s="216"/>
      <c r="G17" s="216"/>
      <c r="H17" s="216"/>
      <c r="I17" s="216"/>
      <c r="J17" s="216"/>
      <c r="K17" s="216"/>
      <c r="L17" s="216"/>
      <c r="M17" s="216"/>
      <c r="N17" s="216"/>
      <c r="O17" s="216"/>
      <c r="P17" s="216"/>
      <c r="Q17" s="216">
        <v>23388.620676300001</v>
      </c>
      <c r="R17" s="216">
        <v>23388.620676300001</v>
      </c>
    </row>
    <row r="18" spans="1:18" x14ac:dyDescent="0.3">
      <c r="A18" s="568" t="s">
        <v>273</v>
      </c>
      <c r="B18" s="568"/>
      <c r="C18" s="216">
        <v>783</v>
      </c>
      <c r="D18" s="216"/>
      <c r="E18" s="216"/>
      <c r="F18" s="216">
        <v>54</v>
      </c>
      <c r="G18" s="216">
        <v>614</v>
      </c>
      <c r="H18" s="216">
        <v>556</v>
      </c>
      <c r="I18" s="216">
        <v>600</v>
      </c>
      <c r="J18" s="216">
        <v>847</v>
      </c>
      <c r="K18" s="216"/>
      <c r="L18" s="216"/>
      <c r="M18" s="216">
        <v>1031</v>
      </c>
      <c r="N18" s="216">
        <v>1261</v>
      </c>
      <c r="O18" s="216" t="s">
        <v>205</v>
      </c>
      <c r="P18" s="216">
        <v>93</v>
      </c>
      <c r="Q18" s="216">
        <v>2511.0385964500001</v>
      </c>
      <c r="R18" s="216">
        <v>8350.0385964500001</v>
      </c>
    </row>
    <row r="19" spans="1:18" x14ac:dyDescent="0.3">
      <c r="A19" s="568" t="s">
        <v>278</v>
      </c>
      <c r="B19" s="568"/>
      <c r="C19" s="216"/>
      <c r="D19" s="216"/>
      <c r="E19" s="216"/>
      <c r="F19" s="216"/>
      <c r="G19" s="216"/>
      <c r="H19" s="216"/>
      <c r="I19" s="216"/>
      <c r="J19" s="216"/>
      <c r="K19" s="216"/>
      <c r="L19" s="216"/>
      <c r="M19" s="216"/>
      <c r="N19" s="216"/>
      <c r="O19" s="216"/>
      <c r="P19" s="216"/>
      <c r="Q19" s="216">
        <v>789.19788974000005</v>
      </c>
      <c r="R19" s="216">
        <v>789.19788974000005</v>
      </c>
    </row>
    <row r="20" spans="1:18" x14ac:dyDescent="0.3">
      <c r="A20" s="568" t="s">
        <v>290</v>
      </c>
      <c r="B20" s="568"/>
      <c r="C20" s="216">
        <v>511.48778700000003</v>
      </c>
      <c r="D20" s="216"/>
      <c r="E20" s="216"/>
      <c r="F20" s="216"/>
      <c r="G20" s="216"/>
      <c r="H20" s="216"/>
      <c r="I20" s="216"/>
      <c r="J20" s="216"/>
      <c r="K20" s="216"/>
      <c r="L20" s="216"/>
      <c r="M20" s="216"/>
      <c r="N20" s="216"/>
      <c r="O20" s="216"/>
      <c r="P20" s="216"/>
      <c r="Q20" s="216"/>
      <c r="R20" s="216">
        <v>511.48778700000003</v>
      </c>
    </row>
    <row r="21" spans="1:18" x14ac:dyDescent="0.3">
      <c r="A21" s="568" t="s">
        <v>291</v>
      </c>
      <c r="B21" s="568"/>
      <c r="C21" s="216">
        <v>29.550131</v>
      </c>
      <c r="D21" s="216"/>
      <c r="E21" s="216"/>
      <c r="F21" s="216"/>
      <c r="G21" s="216"/>
      <c r="H21" s="216"/>
      <c r="I21" s="216"/>
      <c r="J21" s="216"/>
      <c r="K21" s="216"/>
      <c r="L21" s="216"/>
      <c r="M21" s="216"/>
      <c r="N21" s="216"/>
      <c r="O21" s="216"/>
      <c r="P21" s="216"/>
      <c r="Q21" s="216"/>
      <c r="R21" s="216">
        <v>29.550131</v>
      </c>
    </row>
    <row r="22" spans="1:18" x14ac:dyDescent="0.3">
      <c r="A22" s="568" t="s">
        <v>292</v>
      </c>
      <c r="B22" s="568"/>
      <c r="C22" s="216"/>
      <c r="D22" s="216"/>
      <c r="E22" s="216"/>
      <c r="F22" s="216"/>
      <c r="G22" s="216"/>
      <c r="H22" s="216"/>
      <c r="I22" s="216"/>
      <c r="J22" s="216"/>
      <c r="K22" s="216"/>
      <c r="L22" s="216"/>
      <c r="M22" s="216"/>
      <c r="N22" s="216"/>
      <c r="O22" s="216"/>
      <c r="P22" s="216"/>
      <c r="Q22" s="38">
        <v>0</v>
      </c>
      <c r="R22" s="396">
        <v>0</v>
      </c>
    </row>
    <row r="23" spans="1:18" x14ac:dyDescent="0.3">
      <c r="A23" s="568" t="s">
        <v>293</v>
      </c>
      <c r="B23" s="568"/>
      <c r="C23" s="216"/>
      <c r="D23" s="216"/>
      <c r="E23" s="216"/>
      <c r="F23" s="216"/>
      <c r="G23" s="216"/>
      <c r="H23" s="216"/>
      <c r="I23" s="216"/>
      <c r="J23" s="216"/>
      <c r="K23" s="216"/>
      <c r="L23" s="216"/>
      <c r="M23" s="216"/>
      <c r="N23" s="216"/>
      <c r="O23" s="216"/>
      <c r="P23" s="216"/>
      <c r="Q23" s="216">
        <v>18559.373904740001</v>
      </c>
      <c r="R23" s="216">
        <v>18559.373904740001</v>
      </c>
    </row>
    <row r="24" spans="1:18" x14ac:dyDescent="0.3">
      <c r="A24" s="568" t="s">
        <v>294</v>
      </c>
      <c r="B24" s="568"/>
      <c r="C24" s="216"/>
      <c r="D24" s="216"/>
      <c r="E24" s="216"/>
      <c r="F24" s="216"/>
      <c r="G24" s="216"/>
      <c r="H24" s="216"/>
      <c r="I24" s="216"/>
      <c r="J24" s="216"/>
      <c r="K24" s="216"/>
      <c r="L24" s="216"/>
      <c r="M24" s="216"/>
      <c r="N24" s="216"/>
      <c r="O24" s="216"/>
      <c r="P24" s="216"/>
      <c r="Q24" s="396">
        <v>0</v>
      </c>
      <c r="R24" s="396">
        <v>0</v>
      </c>
    </row>
    <row r="25" spans="1:18" x14ac:dyDescent="0.3">
      <c r="A25" s="568" t="s">
        <v>295</v>
      </c>
      <c r="B25" s="568"/>
      <c r="C25" s="216"/>
      <c r="D25" s="216"/>
      <c r="E25" s="216"/>
      <c r="F25" s="216"/>
      <c r="G25" s="216"/>
      <c r="H25" s="216"/>
      <c r="I25" s="216"/>
      <c r="J25" s="216"/>
      <c r="K25" s="216"/>
      <c r="L25" s="216"/>
      <c r="M25" s="216"/>
      <c r="N25" s="216"/>
      <c r="O25" s="216"/>
      <c r="P25" s="216"/>
      <c r="Q25" s="38">
        <v>0</v>
      </c>
      <c r="R25" s="396">
        <v>0</v>
      </c>
    </row>
    <row r="26" spans="1:18" x14ac:dyDescent="0.3">
      <c r="A26" s="568" t="s">
        <v>296</v>
      </c>
      <c r="B26" s="568"/>
      <c r="C26" s="216"/>
      <c r="D26" s="216"/>
      <c r="E26" s="216"/>
      <c r="F26" s="216"/>
      <c r="G26" s="216"/>
      <c r="H26" s="216"/>
      <c r="I26" s="216"/>
      <c r="J26" s="216"/>
      <c r="K26" s="216"/>
      <c r="L26" s="216"/>
      <c r="M26" s="216"/>
      <c r="N26" s="216"/>
      <c r="O26" s="216"/>
      <c r="P26" s="216"/>
      <c r="Q26" s="216">
        <v>259.02796096999998</v>
      </c>
      <c r="R26" s="216">
        <v>259.02796096999998</v>
      </c>
    </row>
    <row r="27" spans="1:18" x14ac:dyDescent="0.3">
      <c r="A27" s="568" t="s">
        <v>297</v>
      </c>
      <c r="B27" s="568"/>
      <c r="C27" s="216"/>
      <c r="D27" s="216"/>
      <c r="E27" s="216"/>
      <c r="F27" s="216"/>
      <c r="G27" s="216"/>
      <c r="H27" s="216"/>
      <c r="I27" s="216"/>
      <c r="J27" s="216"/>
      <c r="K27" s="216"/>
      <c r="L27" s="216"/>
      <c r="M27" s="216"/>
      <c r="N27" s="216"/>
      <c r="O27" s="216"/>
      <c r="P27" s="216"/>
      <c r="Q27" s="38">
        <v>0</v>
      </c>
      <c r="R27" s="396">
        <v>0</v>
      </c>
    </row>
    <row r="28" spans="1:18" x14ac:dyDescent="0.3">
      <c r="A28" s="569" t="s">
        <v>298</v>
      </c>
      <c r="B28" s="569"/>
      <c r="C28" s="218">
        <v>1324.037918</v>
      </c>
      <c r="D28" s="130">
        <v>0</v>
      </c>
      <c r="E28" s="130">
        <v>0</v>
      </c>
      <c r="F28" s="130">
        <v>54</v>
      </c>
      <c r="G28" s="130">
        <v>614</v>
      </c>
      <c r="H28" s="130">
        <v>556</v>
      </c>
      <c r="I28" s="130">
        <v>600</v>
      </c>
      <c r="J28" s="130">
        <v>847</v>
      </c>
      <c r="K28" s="130">
        <v>0</v>
      </c>
      <c r="L28" s="130">
        <v>0</v>
      </c>
      <c r="M28" s="130">
        <v>1031</v>
      </c>
      <c r="N28" s="130">
        <v>1261</v>
      </c>
      <c r="O28" s="130">
        <v>0</v>
      </c>
      <c r="P28" s="130">
        <v>93</v>
      </c>
      <c r="Q28" s="218">
        <v>92733.254612429999</v>
      </c>
      <c r="R28" s="218">
        <v>99113.292530430001</v>
      </c>
    </row>
    <row r="29" spans="1:18" x14ac:dyDescent="0.3">
      <c r="A29" s="567" t="s">
        <v>143</v>
      </c>
      <c r="B29" s="567"/>
      <c r="C29" s="219">
        <v>693256.74069691019</v>
      </c>
      <c r="D29" s="219">
        <v>68227.431525200009</v>
      </c>
      <c r="E29" s="219">
        <v>70863.893599000003</v>
      </c>
      <c r="F29" s="219">
        <v>8543.2717293000005</v>
      </c>
      <c r="G29" s="219">
        <v>13568.4128189</v>
      </c>
      <c r="H29" s="219">
        <v>58091.896569999997</v>
      </c>
      <c r="I29" s="219">
        <v>33589.671493199996</v>
      </c>
      <c r="J29" s="219">
        <v>49088.756377999998</v>
      </c>
      <c r="K29" s="219">
        <v>16720.023874899998</v>
      </c>
      <c r="L29" s="219">
        <v>30331.825397300003</v>
      </c>
      <c r="M29" s="219">
        <v>90781.461282000004</v>
      </c>
      <c r="N29" s="219">
        <v>9057.2869952000001</v>
      </c>
      <c r="O29" s="219">
        <v>44462.777769</v>
      </c>
      <c r="P29" s="219">
        <v>137135.023219</v>
      </c>
      <c r="Q29" s="219">
        <v>106246.44752964989</v>
      </c>
      <c r="R29" s="218">
        <v>1429964.9208775603</v>
      </c>
    </row>
    <row r="30" spans="1:18" x14ac:dyDescent="0.3">
      <c r="A30" s="289"/>
      <c r="H30" s="100"/>
      <c r="R30" s="299"/>
    </row>
    <row r="31" spans="1:18" ht="12.75" customHeight="1" x14ac:dyDescent="0.3">
      <c r="A31" s="133" t="s">
        <v>201</v>
      </c>
      <c r="B31" s="570" t="s">
        <v>304</v>
      </c>
      <c r="C31" s="570"/>
      <c r="D31" s="570"/>
      <c r="E31" s="570"/>
      <c r="F31" s="570"/>
      <c r="G31" s="570"/>
      <c r="H31" s="570"/>
      <c r="I31" s="570"/>
      <c r="J31" s="570"/>
      <c r="K31" s="570"/>
      <c r="L31" s="135"/>
      <c r="M31" s="135"/>
      <c r="N31" s="135"/>
      <c r="O31" s="135"/>
      <c r="P31" s="135"/>
      <c r="Q31" s="135"/>
      <c r="R31" s="135"/>
    </row>
    <row r="32" spans="1:18" ht="12.75" customHeight="1" x14ac:dyDescent="0.3">
      <c r="A32" s="133" t="s">
        <v>200</v>
      </c>
      <c r="B32" s="570" t="s">
        <v>217</v>
      </c>
      <c r="C32" s="570"/>
      <c r="D32" s="570"/>
      <c r="E32" s="570"/>
      <c r="F32" s="570"/>
      <c r="G32" s="570"/>
      <c r="H32" s="570"/>
      <c r="I32" s="570"/>
      <c r="J32" s="570"/>
      <c r="K32" s="570"/>
      <c r="L32" s="135"/>
      <c r="M32" s="135"/>
      <c r="N32" s="135"/>
      <c r="O32" s="135"/>
      <c r="P32" s="135"/>
      <c r="Q32" s="135"/>
      <c r="R32" s="135"/>
    </row>
    <row r="33" spans="1:18" ht="22.5" customHeight="1" x14ac:dyDescent="0.3">
      <c r="A33" s="300" t="s">
        <v>202</v>
      </c>
      <c r="B33" s="556" t="s">
        <v>305</v>
      </c>
      <c r="C33" s="556"/>
      <c r="D33" s="556"/>
      <c r="E33" s="556"/>
      <c r="F33" s="556"/>
      <c r="G33" s="556"/>
      <c r="H33" s="556"/>
      <c r="I33" s="556"/>
      <c r="J33" s="556"/>
      <c r="K33" s="556"/>
      <c r="L33" s="556"/>
      <c r="M33" s="556"/>
      <c r="N33" s="556"/>
      <c r="O33" s="556"/>
      <c r="P33" s="556"/>
      <c r="Q33" s="556"/>
      <c r="R33" s="556"/>
    </row>
    <row r="34" spans="1:18" x14ac:dyDescent="0.3">
      <c r="A34" s="133" t="s">
        <v>203</v>
      </c>
      <c r="B34" s="570" t="s">
        <v>206</v>
      </c>
      <c r="C34" s="570"/>
      <c r="D34" s="570"/>
      <c r="E34" s="570"/>
      <c r="F34" s="570"/>
      <c r="G34" s="570"/>
      <c r="H34" s="570"/>
      <c r="I34" s="570"/>
      <c r="J34" s="570"/>
      <c r="K34" s="570"/>
      <c r="L34" s="135"/>
      <c r="M34" s="135"/>
      <c r="N34" s="135"/>
      <c r="O34" s="135"/>
      <c r="P34" s="135"/>
      <c r="Q34" s="135"/>
      <c r="R34" s="135"/>
    </row>
    <row r="35" spans="1:18" ht="20.25" customHeight="1" x14ac:dyDescent="0.3">
      <c r="A35" s="300" t="s">
        <v>204</v>
      </c>
      <c r="B35" s="556" t="s">
        <v>306</v>
      </c>
      <c r="C35" s="556"/>
      <c r="D35" s="556"/>
      <c r="E35" s="556"/>
      <c r="F35" s="556"/>
      <c r="G35" s="556"/>
      <c r="H35" s="556"/>
      <c r="I35" s="556"/>
      <c r="J35" s="556"/>
      <c r="K35" s="556"/>
      <c r="L35" s="556"/>
      <c r="M35" s="556"/>
      <c r="N35" s="556"/>
      <c r="O35" s="556"/>
      <c r="P35" s="556"/>
      <c r="Q35" s="556"/>
      <c r="R35" s="556"/>
    </row>
    <row r="36" spans="1:18" ht="13.5" customHeight="1" x14ac:dyDescent="0.3">
      <c r="A36" s="133" t="s">
        <v>213</v>
      </c>
      <c r="B36" s="570" t="s">
        <v>270</v>
      </c>
      <c r="C36" s="570"/>
      <c r="D36" s="570"/>
      <c r="E36" s="570"/>
      <c r="F36" s="570"/>
      <c r="G36" s="570"/>
      <c r="H36" s="570"/>
      <c r="I36" s="570"/>
      <c r="J36" s="570"/>
      <c r="K36" s="570"/>
      <c r="L36" s="135"/>
      <c r="M36" s="135"/>
      <c r="N36" s="135"/>
      <c r="O36" s="135"/>
      <c r="P36" s="135"/>
      <c r="Q36" s="135"/>
      <c r="R36" s="135"/>
    </row>
    <row r="37" spans="1:18" x14ac:dyDescent="0.3">
      <c r="A37" s="129"/>
      <c r="B37" s="129"/>
      <c r="R37" s="290" t="s">
        <v>205</v>
      </c>
    </row>
    <row r="38" spans="1:18" x14ac:dyDescent="0.3">
      <c r="A38" s="132"/>
      <c r="B38" s="132"/>
      <c r="C38" s="132"/>
      <c r="D38" s="132"/>
      <c r="E38" s="132"/>
      <c r="F38" s="132"/>
      <c r="G38" s="132"/>
      <c r="H38" s="132"/>
      <c r="I38" s="132"/>
      <c r="J38" s="132"/>
    </row>
    <row r="39" spans="1:18" x14ac:dyDescent="0.3">
      <c r="A39" s="234"/>
      <c r="B39" s="132"/>
      <c r="C39" s="132"/>
      <c r="D39" s="132"/>
      <c r="E39" s="132"/>
      <c r="F39" s="132"/>
      <c r="G39" s="132"/>
      <c r="H39" s="132"/>
      <c r="I39" s="132"/>
      <c r="J39" s="132"/>
    </row>
    <row r="40" spans="1:18" ht="15" customHeight="1" x14ac:dyDescent="0.3">
      <c r="A40" s="132"/>
      <c r="B40" s="132"/>
      <c r="C40" s="132"/>
      <c r="D40" s="132"/>
      <c r="E40" s="132"/>
      <c r="F40" s="132"/>
      <c r="G40" s="132"/>
      <c r="H40" s="132"/>
      <c r="I40" s="132"/>
      <c r="J40" s="132"/>
    </row>
    <row r="41" spans="1:18" x14ac:dyDescent="0.3">
      <c r="A41" s="132"/>
      <c r="B41" s="132"/>
      <c r="C41" s="132"/>
      <c r="D41" s="132"/>
      <c r="E41" s="132"/>
      <c r="F41" s="132"/>
      <c r="G41" s="132"/>
      <c r="H41" s="132"/>
      <c r="I41" s="132"/>
      <c r="J41" s="132"/>
    </row>
    <row r="42" spans="1:18" x14ac:dyDescent="0.3">
      <c r="A42" s="132"/>
      <c r="B42" s="132"/>
      <c r="C42" s="132"/>
      <c r="D42" s="132"/>
      <c r="E42" s="132"/>
      <c r="F42" s="132"/>
      <c r="G42" s="132"/>
      <c r="H42" s="132"/>
      <c r="I42" s="132"/>
      <c r="J42" s="132"/>
    </row>
    <row r="43" spans="1:18" x14ac:dyDescent="0.3">
      <c r="A43" s="132"/>
      <c r="B43" s="132"/>
      <c r="C43" s="132"/>
      <c r="D43" s="132"/>
      <c r="E43" s="132"/>
      <c r="F43" s="132"/>
      <c r="G43" s="132"/>
      <c r="H43" s="132"/>
      <c r="I43" s="132"/>
      <c r="J43" s="132"/>
    </row>
    <row r="44" spans="1:18" x14ac:dyDescent="0.3">
      <c r="A44" s="132"/>
      <c r="B44" s="132"/>
      <c r="C44" s="132"/>
      <c r="D44" s="132"/>
      <c r="E44" s="132"/>
      <c r="F44" s="132"/>
      <c r="G44" s="132"/>
      <c r="H44" s="132"/>
      <c r="I44" s="132"/>
      <c r="J44" s="132"/>
    </row>
    <row r="45" spans="1:18" x14ac:dyDescent="0.3">
      <c r="A45" s="132"/>
      <c r="B45" s="132"/>
      <c r="C45" s="132"/>
      <c r="D45" s="132"/>
      <c r="E45" s="132"/>
      <c r="F45" s="132"/>
      <c r="G45" s="132"/>
      <c r="H45" s="132"/>
      <c r="I45" s="132"/>
      <c r="J45" s="132"/>
    </row>
    <row r="46" spans="1:18" x14ac:dyDescent="0.3">
      <c r="A46" s="132"/>
      <c r="B46" s="132"/>
      <c r="C46" s="132"/>
      <c r="D46" s="132"/>
      <c r="E46" s="132"/>
      <c r="F46" s="132"/>
      <c r="G46" s="132"/>
      <c r="H46" s="132"/>
      <c r="I46" s="132"/>
      <c r="J46" s="132"/>
    </row>
    <row r="47" spans="1:18" x14ac:dyDescent="0.3">
      <c r="A47" s="132"/>
      <c r="B47" s="132"/>
      <c r="C47" s="132"/>
      <c r="D47" s="132"/>
      <c r="E47" s="132"/>
      <c r="F47" s="132"/>
      <c r="G47" s="132"/>
      <c r="H47" s="132"/>
      <c r="I47" s="132"/>
      <c r="J47" s="132"/>
    </row>
    <row r="48" spans="1:18" x14ac:dyDescent="0.3">
      <c r="A48" s="132"/>
      <c r="B48" s="132"/>
      <c r="C48" s="132"/>
      <c r="D48" s="132"/>
      <c r="E48" s="132"/>
      <c r="F48" s="132"/>
      <c r="G48" s="132"/>
      <c r="H48" s="132"/>
      <c r="I48" s="132"/>
      <c r="J48" s="132"/>
    </row>
    <row r="49" spans="1:10" x14ac:dyDescent="0.3">
      <c r="A49" s="132"/>
      <c r="B49" s="132"/>
      <c r="C49" s="132"/>
      <c r="D49" s="132"/>
      <c r="E49" s="132"/>
      <c r="F49" s="132"/>
      <c r="G49" s="132"/>
      <c r="H49" s="132"/>
      <c r="I49" s="132"/>
      <c r="J49" s="132"/>
    </row>
    <row r="50" spans="1:10" x14ac:dyDescent="0.3">
      <c r="A50" s="132"/>
      <c r="B50" s="132"/>
      <c r="C50" s="132"/>
      <c r="D50" s="132"/>
      <c r="E50" s="132"/>
      <c r="F50" s="132"/>
      <c r="G50" s="132"/>
      <c r="H50" s="132"/>
      <c r="I50" s="132"/>
      <c r="J50" s="132"/>
    </row>
    <row r="51" spans="1:10" x14ac:dyDescent="0.3">
      <c r="A51" s="132"/>
      <c r="B51" s="132"/>
      <c r="C51" s="132"/>
      <c r="D51" s="132"/>
      <c r="E51" s="132"/>
      <c r="F51" s="132"/>
      <c r="G51" s="132"/>
      <c r="H51" s="132"/>
      <c r="I51" s="132"/>
      <c r="J51" s="132"/>
    </row>
    <row r="52" spans="1:10" x14ac:dyDescent="0.3">
      <c r="A52" s="132"/>
      <c r="B52" s="132"/>
      <c r="C52" s="132"/>
      <c r="D52" s="132"/>
      <c r="E52" s="132"/>
      <c r="F52" s="132"/>
      <c r="G52" s="132"/>
      <c r="H52" s="132"/>
      <c r="I52" s="132"/>
      <c r="J52" s="132"/>
    </row>
    <row r="53" spans="1:10" x14ac:dyDescent="0.3">
      <c r="A53" s="132"/>
      <c r="B53" s="132"/>
      <c r="C53" s="132"/>
      <c r="D53" s="132"/>
      <c r="E53" s="132"/>
      <c r="F53" s="132"/>
      <c r="G53" s="132"/>
      <c r="H53" s="132"/>
      <c r="I53" s="132"/>
      <c r="J53" s="132"/>
    </row>
    <row r="54" spans="1:10" x14ac:dyDescent="0.3">
      <c r="A54" s="132"/>
      <c r="B54" s="132"/>
      <c r="C54" s="132"/>
      <c r="D54" s="132"/>
      <c r="E54" s="132"/>
      <c r="F54" s="132"/>
      <c r="G54" s="132"/>
      <c r="H54" s="132"/>
      <c r="I54" s="132"/>
      <c r="J54" s="132"/>
    </row>
    <row r="55" spans="1:10" x14ac:dyDescent="0.3">
      <c r="H55" s="132"/>
      <c r="I55" s="132"/>
      <c r="J55" s="132"/>
    </row>
    <row r="56" spans="1:10" x14ac:dyDescent="0.3">
      <c r="H56" s="132"/>
      <c r="I56" s="132"/>
      <c r="J56" s="132"/>
    </row>
    <row r="57" spans="1:10" x14ac:dyDescent="0.3">
      <c r="H57" s="132"/>
      <c r="I57" s="132"/>
      <c r="J57" s="132"/>
    </row>
    <row r="58" spans="1:10" x14ac:dyDescent="0.3">
      <c r="H58" s="132"/>
      <c r="I58" s="132"/>
      <c r="J58" s="132"/>
    </row>
    <row r="59" spans="1:10" x14ac:dyDescent="0.3">
      <c r="H59" s="132"/>
      <c r="I59" s="132"/>
      <c r="J59" s="132"/>
    </row>
    <row r="60" spans="1:10" x14ac:dyDescent="0.3">
      <c r="H60" s="132"/>
      <c r="I60" s="132"/>
      <c r="J60" s="132"/>
    </row>
    <row r="61" spans="1:10" x14ac:dyDescent="0.3">
      <c r="H61" s="132"/>
      <c r="I61" s="132"/>
      <c r="J61" s="132"/>
    </row>
    <row r="62" spans="1:10" x14ac:dyDescent="0.3">
      <c r="H62" s="132"/>
      <c r="I62" s="132"/>
      <c r="J62" s="132"/>
    </row>
    <row r="63" spans="1:10" x14ac:dyDescent="0.3">
      <c r="H63" s="132"/>
      <c r="I63" s="132"/>
      <c r="J63" s="132"/>
    </row>
    <row r="64" spans="1:10" x14ac:dyDescent="0.3">
      <c r="H64" s="132"/>
      <c r="I64" s="132"/>
      <c r="J64" s="132"/>
    </row>
    <row r="65" spans="8:10" x14ac:dyDescent="0.3">
      <c r="H65" s="132"/>
      <c r="I65" s="132"/>
      <c r="J65" s="132"/>
    </row>
    <row r="66" spans="8:10" x14ac:dyDescent="0.3">
      <c r="H66" s="132"/>
      <c r="I66" s="132"/>
      <c r="J66" s="132"/>
    </row>
    <row r="67" spans="8:10" ht="201" customHeight="1" x14ac:dyDescent="0.3">
      <c r="H67" s="132"/>
      <c r="I67" s="132"/>
      <c r="J67" s="132"/>
    </row>
  </sheetData>
  <mergeCells count="48">
    <mergeCell ref="C3:C4"/>
    <mergeCell ref="H3:H4"/>
    <mergeCell ref="G3:G4"/>
    <mergeCell ref="F3:F4"/>
    <mergeCell ref="E3:E4"/>
    <mergeCell ref="D3:D4"/>
    <mergeCell ref="M3:M4"/>
    <mergeCell ref="L3:L4"/>
    <mergeCell ref="K3:K4"/>
    <mergeCell ref="J3:J4"/>
    <mergeCell ref="I3:I4"/>
    <mergeCell ref="R3:R4"/>
    <mergeCell ref="Q3:Q4"/>
    <mergeCell ref="P3:P4"/>
    <mergeCell ref="O3:O4"/>
    <mergeCell ref="N3:N4"/>
    <mergeCell ref="B31:K31"/>
    <mergeCell ref="B32:K32"/>
    <mergeCell ref="B33:R33"/>
    <mergeCell ref="B34:K34"/>
    <mergeCell ref="B36:K36"/>
    <mergeCell ref="B35:R35"/>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9:B29"/>
    <mergeCell ref="A24:B24"/>
    <mergeCell ref="A25:B25"/>
    <mergeCell ref="A26:B26"/>
    <mergeCell ref="A27:B27"/>
    <mergeCell ref="A28:B28"/>
  </mergeCells>
  <hyperlinks>
    <hyperlink ref="R2" location="Index!A1" display="Index"/>
  </hyperlinks>
  <pageMargins left="0.7" right="0.7" top="0.75" bottom="0.75" header="0.3" footer="0.3"/>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K58"/>
  <sheetViews>
    <sheetView showGridLines="0" zoomScale="115" zoomScaleNormal="115" zoomScaleSheetLayoutView="145" workbookViewId="0"/>
  </sheetViews>
  <sheetFormatPr defaultColWidth="9.109375" defaultRowHeight="11.4" x14ac:dyDescent="0.2"/>
  <cols>
    <col min="1" max="1" width="16.88671875" style="99" customWidth="1"/>
    <col min="2" max="2" width="25.109375" style="99" customWidth="1"/>
    <col min="3" max="8" width="11.6640625" style="99" customWidth="1"/>
    <col min="9" max="11" width="9.88671875" style="99" customWidth="1"/>
    <col min="12" max="12" width="12.44140625" style="99" bestFit="1" customWidth="1"/>
    <col min="13" max="15" width="9.88671875" style="99" customWidth="1"/>
    <col min="16" max="16384" width="9.109375" style="99"/>
  </cols>
  <sheetData>
    <row r="1" spans="1:9" x14ac:dyDescent="0.2">
      <c r="A1" s="210"/>
      <c r="B1" s="210"/>
      <c r="C1" s="210"/>
      <c r="D1" s="210"/>
      <c r="E1" s="210"/>
      <c r="F1" s="210"/>
      <c r="G1" s="210"/>
      <c r="H1" s="210"/>
    </row>
    <row r="2" spans="1:9" x14ac:dyDescent="0.2">
      <c r="A2" s="397" t="s">
        <v>908</v>
      </c>
      <c r="H2" s="402" t="s">
        <v>829</v>
      </c>
    </row>
    <row r="3" spans="1:9" x14ac:dyDescent="0.2">
      <c r="A3" s="285" t="s">
        <v>1238</v>
      </c>
      <c r="B3" s="357"/>
      <c r="C3" s="574" t="s">
        <v>309</v>
      </c>
      <c r="D3" s="574"/>
      <c r="E3" s="574"/>
      <c r="F3" s="574"/>
      <c r="G3" s="574"/>
      <c r="H3" s="574"/>
    </row>
    <row r="4" spans="1:9" x14ac:dyDescent="0.2">
      <c r="A4" s="575" t="s">
        <v>991</v>
      </c>
      <c r="B4" s="575"/>
      <c r="C4" s="88" t="s">
        <v>310</v>
      </c>
      <c r="D4" s="88" t="s">
        <v>311</v>
      </c>
      <c r="E4" s="88" t="s">
        <v>312</v>
      </c>
      <c r="F4" s="88" t="s">
        <v>313</v>
      </c>
      <c r="G4" s="88" t="s">
        <v>314</v>
      </c>
      <c r="H4" s="88" t="s">
        <v>143</v>
      </c>
    </row>
    <row r="5" spans="1:9" x14ac:dyDescent="0.2">
      <c r="A5" s="550" t="s">
        <v>271</v>
      </c>
      <c r="B5" s="550"/>
      <c r="C5" s="393">
        <v>0</v>
      </c>
      <c r="D5" s="393">
        <v>0</v>
      </c>
      <c r="E5" s="393">
        <v>0</v>
      </c>
      <c r="F5" s="393">
        <v>0</v>
      </c>
      <c r="G5" s="393">
        <v>0</v>
      </c>
      <c r="H5" s="393">
        <v>0</v>
      </c>
    </row>
    <row r="6" spans="1:9" x14ac:dyDescent="0.2">
      <c r="A6" s="550" t="s">
        <v>272</v>
      </c>
      <c r="B6" s="550"/>
      <c r="C6" s="393">
        <v>0</v>
      </c>
      <c r="D6" s="393">
        <v>0</v>
      </c>
      <c r="E6" s="393">
        <v>0</v>
      </c>
      <c r="F6" s="393">
        <v>0</v>
      </c>
      <c r="G6" s="393">
        <v>0</v>
      </c>
      <c r="H6" s="393">
        <v>0</v>
      </c>
    </row>
    <row r="7" spans="1:9" x14ac:dyDescent="0.2">
      <c r="A7" s="550" t="s">
        <v>273</v>
      </c>
      <c r="B7" s="550"/>
      <c r="C7" s="393">
        <v>0</v>
      </c>
      <c r="D7" s="393">
        <v>49533.738708345802</v>
      </c>
      <c r="E7" s="393">
        <v>47461.422810007403</v>
      </c>
      <c r="F7" s="393">
        <v>386722.04248137999</v>
      </c>
      <c r="G7" s="393">
        <v>0</v>
      </c>
      <c r="H7" s="393">
        <v>483717.2039997332</v>
      </c>
    </row>
    <row r="8" spans="1:9" x14ac:dyDescent="0.2">
      <c r="A8" s="550" t="s">
        <v>278</v>
      </c>
      <c r="B8" s="550"/>
      <c r="C8" s="393">
        <v>0</v>
      </c>
      <c r="D8" s="393">
        <v>9319.4665289729492</v>
      </c>
      <c r="E8" s="393">
        <v>27250.850881874801</v>
      </c>
      <c r="F8" s="393">
        <v>802922.40679238702</v>
      </c>
      <c r="G8" s="393">
        <v>0</v>
      </c>
      <c r="H8" s="393">
        <v>839492.72420323477</v>
      </c>
    </row>
    <row r="9" spans="1:9" x14ac:dyDescent="0.2">
      <c r="A9" s="550" t="s">
        <v>284</v>
      </c>
      <c r="B9" s="550"/>
      <c r="C9" s="393">
        <v>873.954117</v>
      </c>
      <c r="D9" s="393">
        <v>0</v>
      </c>
      <c r="E9" s="393">
        <v>0</v>
      </c>
      <c r="F9" s="393">
        <v>0</v>
      </c>
      <c r="G9" s="393">
        <v>4525.9263738600002</v>
      </c>
      <c r="H9" s="393">
        <v>5399.8804908600005</v>
      </c>
    </row>
    <row r="10" spans="1:9" x14ac:dyDescent="0.2">
      <c r="A10" s="550" t="s">
        <v>750</v>
      </c>
      <c r="B10" s="550"/>
      <c r="C10" s="393">
        <v>0</v>
      </c>
      <c r="D10" s="393">
        <v>0</v>
      </c>
      <c r="E10" s="393">
        <v>0</v>
      </c>
      <c r="F10" s="393">
        <v>0</v>
      </c>
      <c r="G10" s="393">
        <v>2241.8196533</v>
      </c>
      <c r="H10" s="393">
        <v>2241.8196533</v>
      </c>
      <c r="I10" s="394" t="s">
        <v>205</v>
      </c>
    </row>
    <row r="11" spans="1:9" x14ac:dyDescent="0.2">
      <c r="A11" s="551" t="s">
        <v>285</v>
      </c>
      <c r="B11" s="551"/>
      <c r="C11" s="130">
        <v>873.954117</v>
      </c>
      <c r="D11" s="130">
        <v>58853.205237318754</v>
      </c>
      <c r="E11" s="130">
        <v>74712.273691882205</v>
      </c>
      <c r="F11" s="130">
        <v>1189644.4492737672</v>
      </c>
      <c r="G11" s="130">
        <v>6767.7460271600012</v>
      </c>
      <c r="H11" s="130">
        <v>1330851.6283471279</v>
      </c>
    </row>
    <row r="12" spans="1:9" x14ac:dyDescent="0.2">
      <c r="A12" s="550" t="s">
        <v>271</v>
      </c>
      <c r="B12" s="550"/>
      <c r="C12" s="393">
        <v>0</v>
      </c>
      <c r="D12" s="393">
        <v>0</v>
      </c>
      <c r="E12" s="393">
        <v>0</v>
      </c>
      <c r="F12" s="393">
        <v>47225.995584230004</v>
      </c>
      <c r="G12" s="393">
        <v>0</v>
      </c>
      <c r="H12" s="393">
        <v>47225.995584230004</v>
      </c>
    </row>
    <row r="13" spans="1:9" x14ac:dyDescent="0.2">
      <c r="A13" s="550" t="s">
        <v>286</v>
      </c>
      <c r="B13" s="550"/>
      <c r="C13" s="393">
        <v>0</v>
      </c>
      <c r="D13" s="393">
        <v>0</v>
      </c>
      <c r="E13" s="393">
        <v>0</v>
      </c>
      <c r="F13" s="393">
        <v>0</v>
      </c>
      <c r="G13" s="393">
        <v>0</v>
      </c>
      <c r="H13" s="393">
        <v>0</v>
      </c>
    </row>
    <row r="14" spans="1:9" x14ac:dyDescent="0.2">
      <c r="A14" s="550" t="s">
        <v>287</v>
      </c>
      <c r="B14" s="550"/>
      <c r="C14" s="393">
        <v>0</v>
      </c>
      <c r="D14" s="393">
        <v>0</v>
      </c>
      <c r="E14" s="393">
        <v>0</v>
      </c>
      <c r="F14" s="393">
        <v>0</v>
      </c>
      <c r="G14" s="393">
        <v>0</v>
      </c>
      <c r="H14" s="393">
        <v>0</v>
      </c>
    </row>
    <row r="15" spans="1:9" x14ac:dyDescent="0.2">
      <c r="A15" s="550" t="s">
        <v>288</v>
      </c>
      <c r="B15" s="550"/>
      <c r="C15" s="393">
        <v>0</v>
      </c>
      <c r="D15" s="393">
        <v>0</v>
      </c>
      <c r="E15" s="393">
        <v>0</v>
      </c>
      <c r="F15" s="393">
        <v>0</v>
      </c>
      <c r="G15" s="393">
        <v>0</v>
      </c>
      <c r="H15" s="393">
        <v>0</v>
      </c>
    </row>
    <row r="16" spans="1:9" x14ac:dyDescent="0.2">
      <c r="A16" s="550" t="s">
        <v>289</v>
      </c>
      <c r="B16" s="550"/>
      <c r="C16" s="393">
        <v>0</v>
      </c>
      <c r="D16" s="393">
        <v>0</v>
      </c>
      <c r="E16" s="393">
        <v>0</v>
      </c>
      <c r="F16" s="393">
        <v>0</v>
      </c>
      <c r="G16" s="393">
        <v>0</v>
      </c>
      <c r="H16" s="393">
        <v>0</v>
      </c>
    </row>
    <row r="17" spans="1:11" x14ac:dyDescent="0.2">
      <c r="A17" s="550" t="s">
        <v>272</v>
      </c>
      <c r="B17" s="550"/>
      <c r="C17" s="393">
        <v>0</v>
      </c>
      <c r="D17" s="393">
        <v>21494.796196977688</v>
      </c>
      <c r="E17" s="393">
        <v>337.449216806697</v>
      </c>
      <c r="F17" s="393">
        <v>1556.3752625156151</v>
      </c>
      <c r="G17" s="393">
        <v>0</v>
      </c>
      <c r="H17" s="393">
        <v>23388.620676300001</v>
      </c>
    </row>
    <row r="18" spans="1:11" x14ac:dyDescent="0.2">
      <c r="A18" s="550" t="s">
        <v>273</v>
      </c>
      <c r="B18" s="550"/>
      <c r="C18" s="393">
        <v>0</v>
      </c>
      <c r="D18" s="393">
        <v>95.690950892094889</v>
      </c>
      <c r="E18" s="393">
        <v>446.881313407091</v>
      </c>
      <c r="F18" s="393">
        <f>7120.40635915081-0.431</f>
        <v>7119.9753591508106</v>
      </c>
      <c r="G18" s="393">
        <v>687.49089700000002</v>
      </c>
      <c r="H18" s="393">
        <f>8350.46952045-0.431</f>
        <v>8350.0385204499999</v>
      </c>
    </row>
    <row r="19" spans="1:11" x14ac:dyDescent="0.2">
      <c r="A19" s="550" t="s">
        <v>278</v>
      </c>
      <c r="B19" s="550"/>
      <c r="C19" s="393">
        <v>0</v>
      </c>
      <c r="D19" s="393">
        <v>0</v>
      </c>
      <c r="E19" s="393">
        <v>0</v>
      </c>
      <c r="F19" s="393">
        <v>789.19788974000005</v>
      </c>
      <c r="G19" s="393">
        <v>0</v>
      </c>
      <c r="H19" s="393">
        <v>789.19788974000005</v>
      </c>
    </row>
    <row r="20" spans="1:11" x14ac:dyDescent="0.2">
      <c r="A20" s="550" t="s">
        <v>290</v>
      </c>
      <c r="B20" s="550"/>
      <c r="C20" s="393">
        <v>0</v>
      </c>
      <c r="D20" s="393">
        <v>0</v>
      </c>
      <c r="E20" s="393">
        <v>0</v>
      </c>
      <c r="F20" s="393">
        <v>511.48778700000003</v>
      </c>
      <c r="G20" s="393">
        <v>0</v>
      </c>
      <c r="H20" s="393">
        <v>511.48778700000003</v>
      </c>
    </row>
    <row r="21" spans="1:11" x14ac:dyDescent="0.2">
      <c r="A21" s="550" t="s">
        <v>291</v>
      </c>
      <c r="B21" s="550"/>
      <c r="C21" s="393">
        <v>0</v>
      </c>
      <c r="D21" s="393">
        <v>0</v>
      </c>
      <c r="E21" s="393">
        <v>0</v>
      </c>
      <c r="F21" s="393">
        <v>29.550131030000003</v>
      </c>
      <c r="G21" s="393">
        <v>0</v>
      </c>
      <c r="H21" s="393">
        <v>29.550131030000003</v>
      </c>
    </row>
    <row r="22" spans="1:11" x14ac:dyDescent="0.2">
      <c r="A22" s="550" t="s">
        <v>292</v>
      </c>
      <c r="B22" s="550"/>
      <c r="C22" s="393">
        <v>0</v>
      </c>
      <c r="D22" s="393">
        <v>0</v>
      </c>
      <c r="E22" s="393">
        <v>0</v>
      </c>
      <c r="F22" s="393">
        <v>0</v>
      </c>
      <c r="G22" s="393">
        <v>0</v>
      </c>
      <c r="H22" s="393">
        <v>0</v>
      </c>
    </row>
    <row r="23" spans="1:11" x14ac:dyDescent="0.2">
      <c r="A23" s="550" t="s">
        <v>293</v>
      </c>
      <c r="B23" s="550"/>
      <c r="C23" s="393">
        <v>0</v>
      </c>
      <c r="D23" s="393">
        <v>7841.7001310600008</v>
      </c>
      <c r="E23" s="393">
        <v>0</v>
      </c>
      <c r="F23" s="393">
        <v>10717.673773681601</v>
      </c>
      <c r="G23" s="393">
        <v>0</v>
      </c>
      <c r="H23" s="393">
        <v>18559.373904741598</v>
      </c>
    </row>
    <row r="24" spans="1:11" x14ac:dyDescent="0.2">
      <c r="A24" s="550" t="s">
        <v>294</v>
      </c>
      <c r="B24" s="550"/>
      <c r="C24" s="393">
        <v>0</v>
      </c>
      <c r="D24" s="393">
        <v>0</v>
      </c>
      <c r="E24" s="393">
        <v>0</v>
      </c>
      <c r="F24" s="393">
        <v>0</v>
      </c>
      <c r="G24" s="393">
        <v>0</v>
      </c>
      <c r="H24" s="393">
        <v>0</v>
      </c>
    </row>
    <row r="25" spans="1:11" x14ac:dyDescent="0.2">
      <c r="A25" s="550" t="s">
        <v>295</v>
      </c>
      <c r="B25" s="550"/>
      <c r="C25" s="393">
        <v>0</v>
      </c>
      <c r="D25" s="393">
        <v>0</v>
      </c>
      <c r="E25" s="393">
        <v>0</v>
      </c>
      <c r="F25" s="393">
        <v>0</v>
      </c>
      <c r="G25" s="393">
        <v>0</v>
      </c>
      <c r="H25" s="393">
        <v>0</v>
      </c>
    </row>
    <row r="26" spans="1:11" x14ac:dyDescent="0.2">
      <c r="A26" s="550" t="s">
        <v>296</v>
      </c>
      <c r="B26" s="550"/>
      <c r="C26" s="393">
        <v>0</v>
      </c>
      <c r="D26" s="393">
        <v>0</v>
      </c>
      <c r="E26" s="393">
        <v>0</v>
      </c>
      <c r="F26" s="393">
        <v>0</v>
      </c>
      <c r="G26" s="393">
        <v>259.02796096999998</v>
      </c>
      <c r="H26" s="393">
        <v>259.02796096999998</v>
      </c>
      <c r="J26" s="348" t="s">
        <v>205</v>
      </c>
    </row>
    <row r="27" spans="1:11" x14ac:dyDescent="0.2">
      <c r="A27" s="550" t="s">
        <v>297</v>
      </c>
      <c r="B27" s="550"/>
      <c r="C27" s="393">
        <v>0</v>
      </c>
      <c r="D27" s="393">
        <v>0</v>
      </c>
      <c r="E27" s="393">
        <v>0</v>
      </c>
      <c r="F27" s="393">
        <v>0</v>
      </c>
      <c r="G27" s="393">
        <v>0</v>
      </c>
      <c r="H27" s="393">
        <v>0</v>
      </c>
    </row>
    <row r="28" spans="1:11" x14ac:dyDescent="0.2">
      <c r="A28" s="551" t="s">
        <v>298</v>
      </c>
      <c r="B28" s="551"/>
      <c r="C28" s="130">
        <v>0</v>
      </c>
      <c r="D28" s="130">
        <v>29432.187278929781</v>
      </c>
      <c r="E28" s="130">
        <v>784.33053021378805</v>
      </c>
      <c r="F28" s="130">
        <f>67950.686787348-0.431</f>
        <v>67950.255787347996</v>
      </c>
      <c r="G28" s="130">
        <v>946.51885797</v>
      </c>
      <c r="H28" s="130">
        <f>99113.7234544616-0.431</f>
        <v>99113.292454461596</v>
      </c>
      <c r="I28" s="515"/>
    </row>
    <row r="29" spans="1:11" x14ac:dyDescent="0.2">
      <c r="A29" s="552" t="s">
        <v>143</v>
      </c>
      <c r="B29" s="552"/>
      <c r="C29" s="301">
        <v>873.954117</v>
      </c>
      <c r="D29" s="301">
        <v>88285.392516248539</v>
      </c>
      <c r="E29" s="301">
        <v>75496.604222095993</v>
      </c>
      <c r="F29" s="301">
        <v>1257595.1360611152</v>
      </c>
      <c r="G29" s="301">
        <v>7714.2648851300009</v>
      </c>
      <c r="H29" s="301">
        <v>1429965.3518015896</v>
      </c>
    </row>
    <row r="30" spans="1:11" x14ac:dyDescent="0.2">
      <c r="A30" s="303"/>
      <c r="B30" s="303"/>
      <c r="C30" s="304"/>
      <c r="D30" s="304"/>
      <c r="E30" s="304"/>
      <c r="F30" s="304"/>
      <c r="G30" s="304"/>
      <c r="H30" s="304"/>
    </row>
    <row r="31" spans="1:11" ht="12.75" customHeight="1" x14ac:dyDescent="0.2">
      <c r="A31" s="133" t="s">
        <v>201</v>
      </c>
      <c r="B31" s="118" t="s">
        <v>304</v>
      </c>
      <c r="C31" s="118"/>
      <c r="D31" s="118"/>
      <c r="E31" s="118"/>
      <c r="F31" s="118"/>
      <c r="G31" s="118"/>
      <c r="H31" s="118"/>
      <c r="I31" s="101"/>
      <c r="J31" s="101"/>
      <c r="K31" s="101"/>
    </row>
    <row r="32" spans="1:11" ht="12.75" customHeight="1" x14ac:dyDescent="0.2">
      <c r="A32" s="133" t="s">
        <v>200</v>
      </c>
      <c r="B32" s="118" t="s">
        <v>217</v>
      </c>
      <c r="C32" s="118"/>
      <c r="D32" s="118"/>
      <c r="E32" s="118"/>
      <c r="F32" s="118"/>
      <c r="G32" s="118"/>
      <c r="H32" s="118"/>
      <c r="I32" s="101"/>
      <c r="J32" s="101"/>
      <c r="K32" s="101"/>
    </row>
    <row r="33" spans="1:11" ht="21" customHeight="1" x14ac:dyDescent="0.2">
      <c r="A33" s="133" t="s">
        <v>202</v>
      </c>
      <c r="B33" s="573" t="s">
        <v>307</v>
      </c>
      <c r="C33" s="573"/>
      <c r="D33" s="573"/>
      <c r="E33" s="573"/>
      <c r="F33" s="573"/>
      <c r="G33" s="573"/>
      <c r="H33" s="573"/>
      <c r="I33" s="101"/>
      <c r="J33" s="101"/>
      <c r="K33" s="101"/>
    </row>
    <row r="34" spans="1:11" x14ac:dyDescent="0.2">
      <c r="A34" s="133" t="s">
        <v>203</v>
      </c>
      <c r="B34" s="118" t="s">
        <v>206</v>
      </c>
      <c r="C34" s="118"/>
      <c r="D34" s="118"/>
      <c r="E34" s="118"/>
      <c r="F34" s="118"/>
      <c r="G34" s="118"/>
      <c r="H34" s="118"/>
      <c r="I34" s="101"/>
      <c r="J34" s="101"/>
      <c r="K34" s="101"/>
    </row>
    <row r="35" spans="1:11" ht="21.75" customHeight="1" x14ac:dyDescent="0.2">
      <c r="A35" s="133" t="s">
        <v>204</v>
      </c>
      <c r="B35" s="573" t="s">
        <v>308</v>
      </c>
      <c r="C35" s="573"/>
      <c r="D35" s="573"/>
      <c r="E35" s="573"/>
      <c r="F35" s="573"/>
      <c r="G35" s="573"/>
      <c r="H35" s="573"/>
      <c r="I35" s="101"/>
      <c r="J35" s="101"/>
      <c r="K35" s="101"/>
    </row>
    <row r="36" spans="1:11" x14ac:dyDescent="0.2">
      <c r="A36" s="133" t="s">
        <v>213</v>
      </c>
      <c r="B36" s="118" t="s">
        <v>270</v>
      </c>
      <c r="C36" s="118"/>
      <c r="D36" s="118"/>
      <c r="E36" s="118"/>
      <c r="F36" s="118"/>
      <c r="G36" s="118"/>
      <c r="H36" s="118"/>
      <c r="I36" s="101"/>
      <c r="J36" s="101"/>
      <c r="K36" s="101"/>
    </row>
    <row r="37" spans="1:11" x14ac:dyDescent="0.2">
      <c r="A37" s="137"/>
      <c r="B37" s="137"/>
      <c r="H37" s="290" t="s">
        <v>205</v>
      </c>
    </row>
    <row r="38" spans="1:11" ht="11.25" customHeight="1" x14ac:dyDescent="0.2">
      <c r="A38" s="242" t="s">
        <v>757</v>
      </c>
      <c r="B38" s="49"/>
      <c r="C38" s="49"/>
      <c r="D38" s="49"/>
      <c r="E38" s="49"/>
      <c r="F38" s="49"/>
      <c r="G38" s="49"/>
      <c r="I38" s="138"/>
      <c r="J38" s="138"/>
    </row>
    <row r="39" spans="1:11" ht="11.25" customHeight="1" x14ac:dyDescent="0.2">
      <c r="A39" s="525" t="s">
        <v>895</v>
      </c>
      <c r="B39" s="525"/>
      <c r="C39" s="525"/>
      <c r="D39" s="525"/>
      <c r="E39" s="525"/>
      <c r="F39" s="525"/>
      <c r="G39" s="525"/>
      <c r="H39" s="525"/>
      <c r="I39" s="138"/>
      <c r="J39" s="138"/>
    </row>
    <row r="40" spans="1:11" ht="11.25" customHeight="1" x14ac:dyDescent="0.2">
      <c r="A40" s="525"/>
      <c r="B40" s="525"/>
      <c r="C40" s="525"/>
      <c r="D40" s="525"/>
      <c r="E40" s="525"/>
      <c r="F40" s="525"/>
      <c r="G40" s="525"/>
      <c r="H40" s="525"/>
      <c r="I40" s="138"/>
      <c r="J40" s="138"/>
    </row>
    <row r="41" spans="1:11" ht="11.25" customHeight="1" x14ac:dyDescent="0.2">
      <c r="A41" s="525"/>
      <c r="B41" s="525"/>
      <c r="C41" s="525"/>
      <c r="D41" s="525"/>
      <c r="E41" s="525"/>
      <c r="F41" s="525"/>
      <c r="G41" s="525"/>
      <c r="H41" s="525"/>
      <c r="I41" s="138"/>
      <c r="J41" s="138"/>
    </row>
    <row r="42" spans="1:11" ht="11.25" customHeight="1" x14ac:dyDescent="0.2">
      <c r="A42" s="525"/>
      <c r="B42" s="525"/>
      <c r="C42" s="525"/>
      <c r="D42" s="525"/>
      <c r="E42" s="525"/>
      <c r="F42" s="525"/>
      <c r="G42" s="525"/>
      <c r="H42" s="525"/>
      <c r="I42" s="138"/>
      <c r="J42" s="138"/>
    </row>
    <row r="43" spans="1:11" ht="11.25" customHeight="1" x14ac:dyDescent="0.2">
      <c r="A43" s="525"/>
      <c r="B43" s="525"/>
      <c r="C43" s="525"/>
      <c r="D43" s="525"/>
      <c r="E43" s="525"/>
      <c r="F43" s="525"/>
      <c r="G43" s="525"/>
      <c r="H43" s="525"/>
      <c r="I43" s="138"/>
      <c r="J43" s="138"/>
    </row>
    <row r="44" spans="1:11" ht="11.25" customHeight="1" x14ac:dyDescent="0.2">
      <c r="A44" s="525"/>
      <c r="B44" s="525"/>
      <c r="C44" s="525"/>
      <c r="D44" s="525"/>
      <c r="E44" s="525"/>
      <c r="F44" s="525"/>
      <c r="G44" s="525"/>
      <c r="H44" s="525"/>
      <c r="I44" s="138"/>
      <c r="J44" s="138"/>
    </row>
    <row r="45" spans="1:11" ht="11.25" customHeight="1" x14ac:dyDescent="0.2">
      <c r="A45" s="525"/>
      <c r="B45" s="525"/>
      <c r="C45" s="525"/>
      <c r="D45" s="525"/>
      <c r="E45" s="525"/>
      <c r="F45" s="525"/>
      <c r="G45" s="525"/>
      <c r="H45" s="525"/>
      <c r="I45" s="138"/>
      <c r="J45" s="138"/>
    </row>
    <row r="46" spans="1:11" ht="11.25" customHeight="1" x14ac:dyDescent="0.2">
      <c r="A46" s="525"/>
      <c r="B46" s="525"/>
      <c r="C46" s="525"/>
      <c r="D46" s="525"/>
      <c r="E46" s="525"/>
      <c r="F46" s="525"/>
      <c r="G46" s="525"/>
      <c r="H46" s="525"/>
      <c r="I46" s="138"/>
      <c r="J46" s="138"/>
    </row>
    <row r="47" spans="1:11" ht="11.25" customHeight="1" x14ac:dyDescent="0.2">
      <c r="A47" s="525"/>
      <c r="B47" s="525"/>
      <c r="C47" s="525"/>
      <c r="D47" s="525"/>
      <c r="E47" s="525"/>
      <c r="F47" s="525"/>
      <c r="G47" s="525"/>
      <c r="H47" s="525"/>
      <c r="I47" s="138"/>
      <c r="J47" s="138"/>
    </row>
    <row r="48" spans="1:11" ht="48.75" customHeight="1" x14ac:dyDescent="0.2">
      <c r="A48" s="525"/>
      <c r="B48" s="525"/>
      <c r="C48" s="525"/>
      <c r="D48" s="525"/>
      <c r="E48" s="525"/>
      <c r="F48" s="525"/>
      <c r="G48" s="525"/>
      <c r="H48" s="525"/>
      <c r="I48" s="138"/>
      <c r="J48" s="138"/>
    </row>
    <row r="49" spans="1:8" ht="11.25" customHeight="1" x14ac:dyDescent="0.2">
      <c r="A49" s="123"/>
      <c r="B49" s="123"/>
      <c r="C49" s="123"/>
      <c r="D49" s="123"/>
      <c r="E49" s="123"/>
      <c r="F49" s="123"/>
      <c r="G49" s="123"/>
      <c r="H49" s="290" t="s">
        <v>205</v>
      </c>
    </row>
    <row r="50" spans="1:8" ht="11.25" customHeight="1" x14ac:dyDescent="0.2">
      <c r="A50" s="123"/>
      <c r="B50" s="123"/>
      <c r="C50" s="123"/>
      <c r="D50" s="123"/>
      <c r="E50" s="123"/>
      <c r="F50" s="123"/>
      <c r="G50" s="123"/>
      <c r="H50" s="123"/>
    </row>
    <row r="51" spans="1:8" ht="11.25" customHeight="1" x14ac:dyDescent="0.2">
      <c r="A51" s="123"/>
      <c r="B51" s="123"/>
      <c r="C51" s="123"/>
      <c r="D51" s="123"/>
      <c r="E51" s="123"/>
      <c r="F51" s="123"/>
      <c r="G51" s="123"/>
      <c r="H51" s="123"/>
    </row>
    <row r="52" spans="1:8" ht="11.25" customHeight="1" x14ac:dyDescent="0.2">
      <c r="A52" s="123"/>
      <c r="B52" s="123"/>
      <c r="C52" s="123"/>
      <c r="D52" s="123"/>
      <c r="E52" s="123"/>
      <c r="F52" s="123"/>
      <c r="G52" s="123"/>
      <c r="H52" s="123"/>
    </row>
    <row r="53" spans="1:8" ht="11.25" customHeight="1" x14ac:dyDescent="0.2">
      <c r="A53" s="123"/>
      <c r="B53" s="123"/>
      <c r="C53" s="123"/>
      <c r="D53" s="123"/>
      <c r="E53" s="123"/>
      <c r="F53" s="123"/>
      <c r="G53" s="123"/>
      <c r="H53" s="123"/>
    </row>
    <row r="54" spans="1:8" ht="11.25" customHeight="1" x14ac:dyDescent="0.2">
      <c r="A54" s="123"/>
      <c r="B54" s="123"/>
      <c r="C54" s="123"/>
      <c r="D54" s="123"/>
      <c r="E54" s="123"/>
      <c r="F54" s="123"/>
      <c r="G54" s="123"/>
      <c r="H54" s="123"/>
    </row>
    <row r="55" spans="1:8" ht="11.25" customHeight="1" x14ac:dyDescent="0.2">
      <c r="A55" s="123"/>
      <c r="B55" s="123"/>
      <c r="C55" s="123"/>
      <c r="D55" s="123"/>
      <c r="E55" s="123"/>
      <c r="F55" s="123"/>
      <c r="G55" s="123"/>
      <c r="H55" s="123"/>
    </row>
    <row r="56" spans="1:8" ht="11.25" customHeight="1" x14ac:dyDescent="0.2">
      <c r="A56" s="123"/>
      <c r="B56" s="123"/>
      <c r="C56" s="123"/>
      <c r="D56" s="123"/>
      <c r="E56" s="123"/>
      <c r="F56" s="123"/>
      <c r="G56" s="123"/>
      <c r="H56" s="123"/>
    </row>
    <row r="57" spans="1:8" x14ac:dyDescent="0.2">
      <c r="A57" s="123"/>
      <c r="B57" s="123"/>
      <c r="C57" s="123"/>
      <c r="D57" s="123"/>
      <c r="E57" s="123"/>
      <c r="F57" s="123"/>
      <c r="G57" s="123"/>
      <c r="H57" s="123"/>
    </row>
    <row r="58" spans="1:8" x14ac:dyDescent="0.2">
      <c r="A58" s="123"/>
      <c r="B58" s="123"/>
      <c r="C58" s="123"/>
      <c r="D58" s="123"/>
      <c r="E58" s="123"/>
      <c r="F58" s="123"/>
      <c r="G58" s="123"/>
      <c r="H58" s="123"/>
    </row>
  </sheetData>
  <mergeCells count="30">
    <mergeCell ref="A39:H48"/>
    <mergeCell ref="B33:H33"/>
    <mergeCell ref="B35:H35"/>
    <mergeCell ref="C3:H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8:B28"/>
    <mergeCell ref="A29:B29"/>
    <mergeCell ref="A23:B23"/>
    <mergeCell ref="A24:B24"/>
    <mergeCell ref="A25:B25"/>
    <mergeCell ref="A26:B26"/>
    <mergeCell ref="A27:B27"/>
  </mergeCells>
  <hyperlinks>
    <hyperlink ref="H2" location="Index!A1" display="Index"/>
  </hyperlinks>
  <pageMargins left="0.7" right="0.7" top="0.75" bottom="0.75" header="0.3" footer="0.3"/>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pageSetUpPr fitToPage="1"/>
  </sheetPr>
  <dimension ref="A1:W69"/>
  <sheetViews>
    <sheetView showGridLines="0" zoomScale="115" zoomScaleNormal="115" zoomScaleSheetLayoutView="130" workbookViewId="0"/>
  </sheetViews>
  <sheetFormatPr defaultRowHeight="14.4" x14ac:dyDescent="0.3"/>
  <cols>
    <col min="1" max="1" width="25.6640625" customWidth="1"/>
    <col min="2" max="2" width="15.88671875" customWidth="1"/>
    <col min="3" max="9" width="15.6640625" customWidth="1"/>
    <col min="10" max="10" width="22" customWidth="1"/>
    <col min="11" max="13" width="8.6640625" customWidth="1"/>
    <col min="14" max="15" width="9.88671875" customWidth="1"/>
  </cols>
  <sheetData>
    <row r="1" spans="1:9" x14ac:dyDescent="0.3">
      <c r="A1" s="210"/>
      <c r="B1" s="210"/>
      <c r="C1" s="210"/>
      <c r="D1" s="210"/>
      <c r="E1" s="210"/>
      <c r="F1" s="210"/>
      <c r="G1" s="210"/>
      <c r="H1" s="210"/>
      <c r="I1" s="210"/>
    </row>
    <row r="2" spans="1:9" x14ac:dyDescent="0.3">
      <c r="A2" s="41" t="s">
        <v>909</v>
      </c>
      <c r="H2" s="12"/>
      <c r="I2" s="206" t="s">
        <v>829</v>
      </c>
    </row>
    <row r="3" spans="1:9" x14ac:dyDescent="0.3">
      <c r="A3" s="579" t="s">
        <v>1238</v>
      </c>
      <c r="B3" s="579"/>
      <c r="C3" s="528" t="s">
        <v>319</v>
      </c>
      <c r="D3" s="528"/>
      <c r="E3" s="576" t="s">
        <v>322</v>
      </c>
      <c r="F3" s="576" t="s">
        <v>323</v>
      </c>
      <c r="G3" s="576" t="s">
        <v>324</v>
      </c>
      <c r="H3" s="576" t="s">
        <v>325</v>
      </c>
      <c r="I3" s="273"/>
    </row>
    <row r="4" spans="1:9" x14ac:dyDescent="0.3">
      <c r="A4" s="566" t="s">
        <v>991</v>
      </c>
      <c r="B4" s="566"/>
      <c r="C4" s="472" t="s">
        <v>320</v>
      </c>
      <c r="D4" s="472" t="s">
        <v>321</v>
      </c>
      <c r="E4" s="577"/>
      <c r="F4" s="577"/>
      <c r="G4" s="577"/>
      <c r="H4" s="577"/>
      <c r="I4" s="274" t="s">
        <v>326</v>
      </c>
    </row>
    <row r="5" spans="1:9" x14ac:dyDescent="0.3">
      <c r="A5" s="578" t="s">
        <v>271</v>
      </c>
      <c r="B5" s="578"/>
      <c r="C5" s="38">
        <v>0</v>
      </c>
      <c r="D5" s="38">
        <v>0</v>
      </c>
      <c r="E5" s="38">
        <v>0</v>
      </c>
      <c r="F5" s="38">
        <v>0</v>
      </c>
      <c r="G5" s="38">
        <v>0</v>
      </c>
      <c r="H5" s="38">
        <v>0</v>
      </c>
      <c r="I5" s="38">
        <v>0</v>
      </c>
    </row>
    <row r="6" spans="1:9" x14ac:dyDescent="0.3">
      <c r="A6" s="534" t="s">
        <v>272</v>
      </c>
      <c r="B6" s="534"/>
      <c r="C6" s="38">
        <v>0</v>
      </c>
      <c r="D6" s="38">
        <v>0</v>
      </c>
      <c r="E6" s="38">
        <v>0</v>
      </c>
      <c r="F6" s="38">
        <v>0</v>
      </c>
      <c r="G6" s="38">
        <v>0</v>
      </c>
      <c r="H6" s="38">
        <v>0</v>
      </c>
      <c r="I6" s="38">
        <v>0</v>
      </c>
    </row>
    <row r="7" spans="1:9" x14ac:dyDescent="0.3">
      <c r="A7" s="534" t="s">
        <v>273</v>
      </c>
      <c r="B7" s="534"/>
      <c r="C7" s="38">
        <v>14775.829495309999</v>
      </c>
      <c r="D7" s="38">
        <v>473153.07074946002</v>
      </c>
      <c r="E7" s="38">
        <v>3138.3850808400002</v>
      </c>
      <c r="F7" s="38">
        <v>1073.31123841</v>
      </c>
      <c r="G7" s="38">
        <v>0</v>
      </c>
      <c r="H7" s="38">
        <v>89.814278000000002</v>
      </c>
      <c r="I7" s="38">
        <v>483717.20392552007</v>
      </c>
    </row>
    <row r="8" spans="1:9" x14ac:dyDescent="0.3">
      <c r="A8" s="534" t="s">
        <v>274</v>
      </c>
      <c r="B8" s="534"/>
      <c r="C8" s="38">
        <v>0</v>
      </c>
      <c r="D8" s="38">
        <v>0</v>
      </c>
      <c r="E8" s="38">
        <v>0</v>
      </c>
      <c r="F8" s="38">
        <v>0</v>
      </c>
      <c r="G8" s="38">
        <v>0</v>
      </c>
      <c r="H8" s="38">
        <v>0</v>
      </c>
      <c r="I8" s="38">
        <v>0</v>
      </c>
    </row>
    <row r="9" spans="1:9" x14ac:dyDescent="0.3">
      <c r="A9" s="534" t="s">
        <v>275</v>
      </c>
      <c r="B9" s="534"/>
      <c r="C9" s="38">
        <v>12322.19468554</v>
      </c>
      <c r="D9" s="38">
        <v>312792.42201173003</v>
      </c>
      <c r="E9" s="38">
        <v>2799.3669862600004</v>
      </c>
      <c r="F9" s="38">
        <v>882.85861877000002</v>
      </c>
      <c r="G9" s="38">
        <v>0</v>
      </c>
      <c r="H9" s="38">
        <v>0</v>
      </c>
      <c r="I9" s="38">
        <v>321432.39109224</v>
      </c>
    </row>
    <row r="10" spans="1:9" x14ac:dyDescent="0.3">
      <c r="A10" s="534" t="s">
        <v>278</v>
      </c>
      <c r="B10" s="534"/>
      <c r="C10" s="38">
        <v>11117.293221420001</v>
      </c>
      <c r="D10" s="38">
        <v>832071.81129402993</v>
      </c>
      <c r="E10" s="38">
        <v>2289.4959235599999</v>
      </c>
      <c r="F10" s="38">
        <v>1406.88439206</v>
      </c>
      <c r="G10" s="38">
        <v>0</v>
      </c>
      <c r="H10" s="38">
        <v>191.60897014</v>
      </c>
      <c r="I10" s="38">
        <v>839492.72419982997</v>
      </c>
    </row>
    <row r="11" spans="1:9" x14ac:dyDescent="0.3">
      <c r="A11" s="534" t="s">
        <v>279</v>
      </c>
      <c r="B11" s="534"/>
      <c r="C11" s="38">
        <v>10474.977958309999</v>
      </c>
      <c r="D11" s="38">
        <v>818888.63789137988</v>
      </c>
      <c r="E11" s="38">
        <v>1895.2521742899999</v>
      </c>
      <c r="F11" s="38">
        <v>1392.9747923499999</v>
      </c>
      <c r="G11" s="38">
        <v>0</v>
      </c>
      <c r="H11" s="38">
        <v>154.39922233999999</v>
      </c>
      <c r="I11" s="38">
        <v>826075.38888304995</v>
      </c>
    </row>
    <row r="12" spans="1:9" x14ac:dyDescent="0.3">
      <c r="A12" s="534" t="s">
        <v>280</v>
      </c>
      <c r="B12" s="534"/>
      <c r="C12" s="38">
        <v>2099.6094293199999</v>
      </c>
      <c r="D12" s="38">
        <v>78198.572703730009</v>
      </c>
      <c r="E12" s="38">
        <v>437.82478867999998</v>
      </c>
      <c r="F12" s="38">
        <v>125.10179253</v>
      </c>
      <c r="G12" s="38">
        <v>0</v>
      </c>
      <c r="H12" s="38">
        <v>36.546095030000004</v>
      </c>
      <c r="I12" s="38">
        <v>79735.255551840019</v>
      </c>
    </row>
    <row r="13" spans="1:9" x14ac:dyDescent="0.3">
      <c r="A13" s="534" t="s">
        <v>281</v>
      </c>
      <c r="B13" s="534"/>
      <c r="C13" s="38">
        <v>8375.3685289900004</v>
      </c>
      <c r="D13" s="38">
        <v>740690.06518765003</v>
      </c>
      <c r="E13" s="38">
        <v>1457.4273856099999</v>
      </c>
      <c r="F13" s="38">
        <v>1267.8729998199999</v>
      </c>
      <c r="G13" s="38">
        <v>0</v>
      </c>
      <c r="H13" s="38">
        <v>117.85312731</v>
      </c>
      <c r="I13" s="38">
        <v>746340.13333121</v>
      </c>
    </row>
    <row r="14" spans="1:9" x14ac:dyDescent="0.3">
      <c r="A14" s="534" t="s">
        <v>282</v>
      </c>
      <c r="B14" s="534"/>
      <c r="C14" s="38">
        <v>0</v>
      </c>
      <c r="D14" s="38">
        <v>0</v>
      </c>
      <c r="E14" s="38">
        <v>0</v>
      </c>
      <c r="F14" s="38">
        <v>0</v>
      </c>
      <c r="G14" s="38">
        <v>0</v>
      </c>
      <c r="H14" s="38">
        <v>0</v>
      </c>
      <c r="I14" s="38">
        <v>0</v>
      </c>
    </row>
    <row r="15" spans="1:9" x14ac:dyDescent="0.3">
      <c r="A15" s="534" t="s">
        <v>283</v>
      </c>
      <c r="B15" s="534"/>
      <c r="C15" s="38">
        <v>642.31526311000005</v>
      </c>
      <c r="D15" s="38">
        <v>13183.17340265</v>
      </c>
      <c r="E15" s="38">
        <v>394.24374926999997</v>
      </c>
      <c r="F15" s="38">
        <v>13.90959971</v>
      </c>
      <c r="G15" s="38">
        <v>0</v>
      </c>
      <c r="H15" s="38">
        <v>37.209747799999995</v>
      </c>
      <c r="I15" s="38">
        <v>13417.335316780001</v>
      </c>
    </row>
    <row r="16" spans="1:9" x14ac:dyDescent="0.3">
      <c r="A16" s="534" t="s">
        <v>280</v>
      </c>
      <c r="B16" s="534"/>
      <c r="C16" s="38">
        <v>0</v>
      </c>
      <c r="D16" s="38">
        <v>0</v>
      </c>
      <c r="E16" s="38">
        <v>0</v>
      </c>
      <c r="F16" s="38">
        <v>0</v>
      </c>
      <c r="G16" s="38">
        <v>0</v>
      </c>
      <c r="H16" s="38">
        <v>0</v>
      </c>
      <c r="I16" s="38">
        <v>0</v>
      </c>
    </row>
    <row r="17" spans="1:10" x14ac:dyDescent="0.3">
      <c r="A17" s="534" t="s">
        <v>281</v>
      </c>
      <c r="B17" s="534"/>
      <c r="C17" s="38">
        <v>642.31526311000005</v>
      </c>
      <c r="D17" s="38">
        <v>13183.17340265</v>
      </c>
      <c r="E17" s="38">
        <v>394.24374926999997</v>
      </c>
      <c r="F17" s="38">
        <v>13.90959971</v>
      </c>
      <c r="G17" s="38">
        <v>0</v>
      </c>
      <c r="H17" s="38">
        <v>37.209747799999995</v>
      </c>
      <c r="I17" s="38">
        <v>13417.335316780001</v>
      </c>
    </row>
    <row r="18" spans="1:10" x14ac:dyDescent="0.3">
      <c r="A18" s="568" t="s">
        <v>284</v>
      </c>
      <c r="B18" s="568"/>
      <c r="C18" s="38">
        <v>0</v>
      </c>
      <c r="D18" s="38">
        <v>5399.0178108600003</v>
      </c>
      <c r="E18" s="38">
        <v>0</v>
      </c>
      <c r="F18" s="38">
        <v>0</v>
      </c>
      <c r="G18" s="38">
        <v>0</v>
      </c>
      <c r="H18" s="38">
        <v>0</v>
      </c>
      <c r="I18" s="38">
        <v>5399.0178108600003</v>
      </c>
    </row>
    <row r="19" spans="1:10" x14ac:dyDescent="0.3">
      <c r="A19" s="568" t="s">
        <v>750</v>
      </c>
      <c r="B19" s="568"/>
      <c r="C19" s="38">
        <v>0</v>
      </c>
      <c r="D19" s="38">
        <v>2242.6823328099999</v>
      </c>
      <c r="E19" s="38">
        <v>0</v>
      </c>
      <c r="F19" s="38">
        <v>0</v>
      </c>
      <c r="G19" s="38">
        <v>0</v>
      </c>
      <c r="H19" s="38">
        <v>0</v>
      </c>
      <c r="I19" s="38">
        <v>2242.6823328099999</v>
      </c>
    </row>
    <row r="20" spans="1:10" x14ac:dyDescent="0.3">
      <c r="A20" s="541" t="s">
        <v>285</v>
      </c>
      <c r="B20" s="541"/>
      <c r="C20" s="71">
        <v>25893.122716730002</v>
      </c>
      <c r="D20" s="71">
        <v>1312866.5821871599</v>
      </c>
      <c r="E20" s="71">
        <v>5427.8810044000002</v>
      </c>
      <c r="F20" s="71">
        <v>2480.1956304699997</v>
      </c>
      <c r="G20" s="71">
        <v>0</v>
      </c>
      <c r="H20" s="71">
        <v>281.42324814</v>
      </c>
      <c r="I20" s="71">
        <v>1330851.6282690198</v>
      </c>
    </row>
    <row r="21" spans="1:10" x14ac:dyDescent="0.3">
      <c r="A21" s="559" t="s">
        <v>271</v>
      </c>
      <c r="B21" s="559"/>
      <c r="C21" s="38">
        <v>0</v>
      </c>
      <c r="D21" s="38">
        <v>47225.995584230004</v>
      </c>
      <c r="E21" s="38">
        <v>0</v>
      </c>
      <c r="F21" s="38">
        <v>0</v>
      </c>
      <c r="G21" s="38">
        <v>0</v>
      </c>
      <c r="H21" s="38">
        <v>0</v>
      </c>
      <c r="I21" s="38">
        <v>47225.995584230004</v>
      </c>
      <c r="J21" s="30"/>
    </row>
    <row r="22" spans="1:10" x14ac:dyDescent="0.3">
      <c r="A22" s="534" t="s">
        <v>286</v>
      </c>
      <c r="B22" s="534"/>
      <c r="C22" s="38">
        <v>0</v>
      </c>
      <c r="D22" s="38">
        <v>0</v>
      </c>
      <c r="E22" s="38">
        <v>0</v>
      </c>
      <c r="F22" s="38">
        <v>0</v>
      </c>
      <c r="G22" s="38">
        <v>0</v>
      </c>
      <c r="H22" s="38">
        <v>0</v>
      </c>
      <c r="I22" s="38">
        <v>0</v>
      </c>
      <c r="J22" s="30"/>
    </row>
    <row r="23" spans="1:10" x14ac:dyDescent="0.3">
      <c r="A23" s="534" t="s">
        <v>287</v>
      </c>
      <c r="B23" s="534"/>
      <c r="C23" s="38">
        <v>0</v>
      </c>
      <c r="D23" s="38">
        <v>0</v>
      </c>
      <c r="E23" s="38">
        <v>0</v>
      </c>
      <c r="F23" s="38">
        <v>0</v>
      </c>
      <c r="G23" s="38">
        <v>0</v>
      </c>
      <c r="H23" s="38">
        <v>0</v>
      </c>
      <c r="I23" s="38">
        <v>0</v>
      </c>
      <c r="J23" s="30"/>
    </row>
    <row r="24" spans="1:10" ht="12.75" customHeight="1" x14ac:dyDescent="0.3">
      <c r="A24" s="534" t="s">
        <v>288</v>
      </c>
      <c r="B24" s="534"/>
      <c r="C24" s="38">
        <v>0</v>
      </c>
      <c r="D24" s="38">
        <v>0</v>
      </c>
      <c r="E24" s="38">
        <v>0</v>
      </c>
      <c r="F24" s="38">
        <v>0</v>
      </c>
      <c r="G24" s="38">
        <v>0</v>
      </c>
      <c r="H24" s="38">
        <v>0</v>
      </c>
      <c r="I24" s="38">
        <v>0</v>
      </c>
      <c r="J24" s="30"/>
    </row>
    <row r="25" spans="1:10" x14ac:dyDescent="0.3">
      <c r="A25" s="534" t="s">
        <v>289</v>
      </c>
      <c r="B25" s="534"/>
      <c r="C25" s="38">
        <v>0</v>
      </c>
      <c r="D25" s="38">
        <v>0</v>
      </c>
      <c r="E25" s="38">
        <v>0</v>
      </c>
      <c r="F25" s="38">
        <v>0</v>
      </c>
      <c r="G25" s="38">
        <v>0</v>
      </c>
      <c r="H25" s="38">
        <v>0</v>
      </c>
      <c r="I25" s="38">
        <v>0</v>
      </c>
      <c r="J25" s="30"/>
    </row>
    <row r="26" spans="1:10" x14ac:dyDescent="0.3">
      <c r="A26" s="534" t="s">
        <v>272</v>
      </c>
      <c r="B26" s="534"/>
      <c r="C26" s="38">
        <v>0</v>
      </c>
      <c r="D26" s="38">
        <v>23388.620676300001</v>
      </c>
      <c r="E26" s="38">
        <v>0</v>
      </c>
      <c r="F26" s="38">
        <v>0</v>
      </c>
      <c r="G26" s="38">
        <v>0</v>
      </c>
      <c r="H26" s="38">
        <v>0</v>
      </c>
      <c r="I26" s="38">
        <v>23388.620676300001</v>
      </c>
      <c r="J26" s="30"/>
    </row>
    <row r="27" spans="1:10" x14ac:dyDescent="0.3">
      <c r="A27" s="534" t="s">
        <v>273</v>
      </c>
      <c r="B27" s="534"/>
      <c r="C27" s="38">
        <v>0</v>
      </c>
      <c r="D27" s="38">
        <v>8350.4695204500003</v>
      </c>
      <c r="E27" s="38">
        <v>0</v>
      </c>
      <c r="F27" s="38">
        <v>0.43092399999999997</v>
      </c>
      <c r="G27" s="38">
        <v>0</v>
      </c>
      <c r="H27" s="38">
        <v>0</v>
      </c>
      <c r="I27" s="38">
        <v>8350.0385964500001</v>
      </c>
      <c r="J27" s="30"/>
    </row>
    <row r="28" spans="1:10" x14ac:dyDescent="0.3">
      <c r="A28" s="534" t="s">
        <v>275</v>
      </c>
      <c r="B28" s="534"/>
      <c r="C28" s="38">
        <v>0</v>
      </c>
      <c r="D28" s="38">
        <v>3054.17822346</v>
      </c>
      <c r="E28" s="38">
        <v>0</v>
      </c>
      <c r="F28" s="38">
        <v>0</v>
      </c>
      <c r="G28" s="38">
        <v>0</v>
      </c>
      <c r="H28" s="38">
        <v>0</v>
      </c>
      <c r="I28" s="38">
        <v>3054.17822346</v>
      </c>
      <c r="J28" s="30"/>
    </row>
    <row r="29" spans="1:10" x14ac:dyDescent="0.3">
      <c r="A29" s="534" t="s">
        <v>278</v>
      </c>
      <c r="B29" s="534"/>
      <c r="C29" s="38">
        <v>0</v>
      </c>
      <c r="D29" s="38">
        <v>789.19788974000005</v>
      </c>
      <c r="E29" s="38">
        <v>0</v>
      </c>
      <c r="F29" s="38">
        <v>0</v>
      </c>
      <c r="G29" s="38">
        <v>0</v>
      </c>
      <c r="H29" s="38">
        <v>0</v>
      </c>
      <c r="I29" s="38">
        <v>789.19788974000005</v>
      </c>
      <c r="J29" s="30"/>
    </row>
    <row r="30" spans="1:10" x14ac:dyDescent="0.3">
      <c r="A30" s="534" t="s">
        <v>275</v>
      </c>
      <c r="B30" s="534"/>
      <c r="C30" s="38">
        <v>0</v>
      </c>
      <c r="D30" s="38">
        <v>2.2825605099999997</v>
      </c>
      <c r="E30" s="38">
        <v>0</v>
      </c>
      <c r="F30" s="38">
        <v>0</v>
      </c>
      <c r="G30" s="38">
        <v>0</v>
      </c>
      <c r="H30" s="38">
        <v>0</v>
      </c>
      <c r="I30" s="38">
        <v>2.2825605099999997</v>
      </c>
      <c r="J30" s="30"/>
    </row>
    <row r="31" spans="1:10" x14ac:dyDescent="0.3">
      <c r="A31" s="534" t="s">
        <v>290</v>
      </c>
      <c r="B31" s="534"/>
      <c r="C31" s="38">
        <v>36.558746399999997</v>
      </c>
      <c r="D31" s="38">
        <v>511.48778700000003</v>
      </c>
      <c r="E31" s="38">
        <v>0</v>
      </c>
      <c r="F31" s="38">
        <v>0</v>
      </c>
      <c r="G31" s="38">
        <v>0</v>
      </c>
      <c r="H31" s="38">
        <v>0</v>
      </c>
      <c r="I31" s="38">
        <v>548.04653340000004</v>
      </c>
      <c r="J31" s="30"/>
    </row>
    <row r="32" spans="1:10" x14ac:dyDescent="0.3">
      <c r="A32" s="534" t="s">
        <v>275</v>
      </c>
      <c r="B32" s="534"/>
      <c r="C32" s="38">
        <v>0</v>
      </c>
      <c r="D32" s="38">
        <v>0</v>
      </c>
      <c r="E32" s="38">
        <v>0</v>
      </c>
      <c r="F32" s="38">
        <v>0</v>
      </c>
      <c r="G32" s="38">
        <v>0</v>
      </c>
      <c r="H32" s="38">
        <v>0</v>
      </c>
      <c r="I32" s="38">
        <v>0</v>
      </c>
      <c r="J32" s="30"/>
    </row>
    <row r="33" spans="1:23" x14ac:dyDescent="0.3">
      <c r="A33" s="534" t="s">
        <v>291</v>
      </c>
      <c r="B33" s="534"/>
      <c r="C33" s="38">
        <v>36.558746399999997</v>
      </c>
      <c r="D33" s="38">
        <v>0</v>
      </c>
      <c r="E33" s="38">
        <v>7.0086149999999998</v>
      </c>
      <c r="F33" s="38">
        <v>0</v>
      </c>
      <c r="G33" s="38">
        <v>0</v>
      </c>
      <c r="H33" s="38">
        <v>0</v>
      </c>
      <c r="I33" s="38">
        <v>29.550131399999998</v>
      </c>
      <c r="J33" s="30"/>
    </row>
    <row r="34" spans="1:23" x14ac:dyDescent="0.3">
      <c r="A34" s="534" t="s">
        <v>292</v>
      </c>
      <c r="B34" s="534"/>
      <c r="C34" s="38">
        <v>0</v>
      </c>
      <c r="D34" s="38">
        <v>0</v>
      </c>
      <c r="E34" s="38">
        <v>0</v>
      </c>
      <c r="F34" s="38">
        <v>0</v>
      </c>
      <c r="G34" s="38">
        <v>0</v>
      </c>
      <c r="H34" s="38">
        <v>0</v>
      </c>
      <c r="I34" s="38">
        <v>0</v>
      </c>
      <c r="J34" s="30"/>
    </row>
    <row r="35" spans="1:23" x14ac:dyDescent="0.3">
      <c r="A35" s="534" t="s">
        <v>293</v>
      </c>
      <c r="B35" s="534"/>
      <c r="C35" s="38">
        <v>0</v>
      </c>
      <c r="D35" s="38">
        <v>18559.373904740001</v>
      </c>
      <c r="E35" s="38">
        <v>0</v>
      </c>
      <c r="F35" s="38">
        <v>0</v>
      </c>
      <c r="G35" s="38">
        <v>0</v>
      </c>
      <c r="H35" s="38">
        <v>0</v>
      </c>
      <c r="I35" s="38">
        <v>18559.373904740001</v>
      </c>
      <c r="J35" s="30"/>
    </row>
    <row r="36" spans="1:23" x14ac:dyDescent="0.3">
      <c r="A36" s="534" t="s">
        <v>294</v>
      </c>
      <c r="B36" s="534"/>
      <c r="C36" s="38">
        <v>0</v>
      </c>
      <c r="D36" s="38">
        <v>0</v>
      </c>
      <c r="E36" s="38">
        <v>0</v>
      </c>
      <c r="F36" s="38">
        <v>0</v>
      </c>
      <c r="G36" s="38">
        <v>0</v>
      </c>
      <c r="H36" s="38">
        <v>0</v>
      </c>
      <c r="I36" s="38">
        <v>0</v>
      </c>
      <c r="J36" s="30"/>
    </row>
    <row r="37" spans="1:23" x14ac:dyDescent="0.3">
      <c r="A37" s="534" t="s">
        <v>295</v>
      </c>
      <c r="B37" s="534"/>
      <c r="C37" s="38">
        <v>0</v>
      </c>
      <c r="D37" s="38">
        <v>0</v>
      </c>
      <c r="E37" s="38">
        <v>0</v>
      </c>
      <c r="F37" s="38">
        <v>0</v>
      </c>
      <c r="G37" s="38">
        <v>0</v>
      </c>
      <c r="H37" s="38">
        <v>0</v>
      </c>
      <c r="I37" s="38">
        <v>0</v>
      </c>
      <c r="J37" s="30"/>
    </row>
    <row r="38" spans="1:23" x14ac:dyDescent="0.3">
      <c r="A38" s="534" t="s">
        <v>296</v>
      </c>
      <c r="B38" s="534"/>
      <c r="C38" s="38">
        <v>0</v>
      </c>
      <c r="D38" s="38">
        <v>259.02796096999998</v>
      </c>
      <c r="E38" s="38">
        <v>0</v>
      </c>
      <c r="F38" s="38">
        <v>0</v>
      </c>
      <c r="G38" s="38">
        <v>0</v>
      </c>
      <c r="H38" s="38">
        <v>0</v>
      </c>
      <c r="I38" s="38">
        <v>259.02796096999998</v>
      </c>
      <c r="J38" s="30"/>
    </row>
    <row r="39" spans="1:23" x14ac:dyDescent="0.3">
      <c r="A39" s="534" t="s">
        <v>297</v>
      </c>
      <c r="B39" s="534"/>
      <c r="C39" s="38">
        <v>0</v>
      </c>
      <c r="D39" s="38">
        <v>0</v>
      </c>
      <c r="E39" s="38">
        <v>0</v>
      </c>
      <c r="F39" s="38">
        <v>0</v>
      </c>
      <c r="G39" s="38">
        <v>0</v>
      </c>
      <c r="H39" s="38">
        <v>0</v>
      </c>
      <c r="I39" s="38">
        <v>0</v>
      </c>
      <c r="J39" s="30"/>
    </row>
    <row r="40" spans="1:23" x14ac:dyDescent="0.3">
      <c r="A40" s="538" t="s">
        <v>298</v>
      </c>
      <c r="B40" s="538"/>
      <c r="C40" s="40">
        <v>36.558746399999997</v>
      </c>
      <c r="D40" s="40">
        <v>99084.173323430005</v>
      </c>
      <c r="E40" s="40">
        <v>7.0086149999999998</v>
      </c>
      <c r="F40" s="40">
        <v>0.43092399999999997</v>
      </c>
      <c r="G40" s="40">
        <v>0</v>
      </c>
      <c r="H40" s="40">
        <v>0</v>
      </c>
      <c r="I40" s="40">
        <v>99113.292530830004</v>
      </c>
      <c r="J40" s="30"/>
    </row>
    <row r="41" spans="1:23" x14ac:dyDescent="0.3">
      <c r="A41" s="537" t="s">
        <v>143</v>
      </c>
      <c r="B41" s="537"/>
      <c r="C41" s="40">
        <v>25929.68146313</v>
      </c>
      <c r="D41" s="40">
        <v>1411950.75551059</v>
      </c>
      <c r="E41" s="40">
        <v>5434.8896193999999</v>
      </c>
      <c r="F41" s="40">
        <v>2480.6265544699995</v>
      </c>
      <c r="G41" s="40">
        <v>564</v>
      </c>
      <c r="H41" s="40">
        <v>281.42324814</v>
      </c>
      <c r="I41" s="40">
        <v>1429964.9207998498</v>
      </c>
      <c r="J41" s="30"/>
    </row>
    <row r="42" spans="1:23" x14ac:dyDescent="0.3">
      <c r="A42" s="534" t="s">
        <v>327</v>
      </c>
      <c r="B42" s="534"/>
      <c r="C42" s="38">
        <v>25092.404757249999</v>
      </c>
      <c r="D42" s="38">
        <v>1268032.2464435999</v>
      </c>
      <c r="E42" s="38">
        <v>5380.6685546199997</v>
      </c>
      <c r="F42" s="38">
        <v>2460.49196196516</v>
      </c>
      <c r="G42" s="38">
        <v>0</v>
      </c>
      <c r="H42" s="38">
        <v>348.654428</v>
      </c>
      <c r="I42" s="38">
        <v>1285283.4906842599</v>
      </c>
      <c r="J42" s="222"/>
      <c r="K42" s="222"/>
      <c r="L42" s="222"/>
      <c r="M42" s="222"/>
      <c r="N42" s="222"/>
      <c r="O42" s="222"/>
      <c r="P42" s="222"/>
      <c r="Q42" s="222"/>
      <c r="R42" s="222"/>
      <c r="S42" s="222"/>
      <c r="T42" s="222"/>
      <c r="U42" s="222"/>
      <c r="V42" s="222"/>
      <c r="W42" s="222"/>
    </row>
    <row r="43" spans="1:23" x14ac:dyDescent="0.3">
      <c r="A43" s="534" t="s">
        <v>1166</v>
      </c>
      <c r="B43" s="534"/>
      <c r="C43" s="38">
        <v>42.247427629999997</v>
      </c>
      <c r="D43" s="38">
        <v>66462.708083770194</v>
      </c>
      <c r="E43" s="38">
        <v>0</v>
      </c>
      <c r="F43" s="38">
        <v>0</v>
      </c>
      <c r="G43" s="38">
        <v>0</v>
      </c>
      <c r="H43" s="38">
        <v>0</v>
      </c>
      <c r="I43" s="38">
        <v>66504.9555114002</v>
      </c>
      <c r="J43" s="222"/>
      <c r="K43" s="222"/>
      <c r="L43" s="222"/>
      <c r="M43" s="222"/>
      <c r="N43" s="222"/>
      <c r="O43" s="222"/>
      <c r="P43" s="222"/>
      <c r="Q43" s="222"/>
      <c r="R43" s="222"/>
      <c r="S43" s="222"/>
      <c r="T43" s="222"/>
      <c r="U43" s="222"/>
      <c r="V43" s="222"/>
      <c r="W43" s="222"/>
    </row>
    <row r="44" spans="1:23" x14ac:dyDescent="0.3">
      <c r="A44" s="580" t="s">
        <v>328</v>
      </c>
      <c r="B44" s="580"/>
      <c r="C44" s="46">
        <v>795.02927824000005</v>
      </c>
      <c r="D44" s="46">
        <v>69814.476525950406</v>
      </c>
      <c r="E44" s="46">
        <v>47.212277</v>
      </c>
      <c r="F44" s="46">
        <v>19.702750000000002</v>
      </c>
      <c r="G44" s="46">
        <v>0</v>
      </c>
      <c r="H44" s="46">
        <v>4.4546910000000004</v>
      </c>
      <c r="I44" s="46">
        <v>70542.590777190402</v>
      </c>
      <c r="J44" s="222"/>
      <c r="K44" s="222"/>
      <c r="L44" s="222"/>
      <c r="M44" s="222"/>
      <c r="N44" s="222"/>
      <c r="O44" s="222"/>
      <c r="P44" s="222"/>
      <c r="Q44" s="222"/>
      <c r="R44" s="222"/>
      <c r="S44" s="222"/>
      <c r="T44" s="222"/>
      <c r="U44" s="222"/>
      <c r="V44" s="222"/>
      <c r="W44" s="222"/>
    </row>
    <row r="45" spans="1:23" x14ac:dyDescent="0.3">
      <c r="A45" s="275" t="s">
        <v>1169</v>
      </c>
      <c r="B45" s="275"/>
      <c r="C45" s="146"/>
      <c r="D45" s="146"/>
      <c r="E45" s="146"/>
      <c r="F45" s="146"/>
      <c r="G45" s="146"/>
      <c r="H45" s="146"/>
      <c r="I45" s="146"/>
      <c r="J45" s="222"/>
      <c r="K45" s="222"/>
      <c r="L45" s="222"/>
      <c r="M45" s="222"/>
      <c r="N45" s="222"/>
      <c r="O45" s="222"/>
      <c r="P45" s="222"/>
      <c r="Q45" s="222"/>
      <c r="R45" s="222"/>
      <c r="S45" s="222"/>
      <c r="T45" s="222"/>
      <c r="U45" s="222"/>
      <c r="V45" s="222"/>
      <c r="W45" s="222"/>
    </row>
    <row r="46" spans="1:23" x14ac:dyDescent="0.3">
      <c r="A46" s="426" t="s">
        <v>1167</v>
      </c>
      <c r="B46" s="426"/>
      <c r="C46" s="146"/>
      <c r="D46" s="146"/>
      <c r="E46" s="146"/>
      <c r="F46" s="146"/>
      <c r="G46" s="146"/>
      <c r="H46" s="146"/>
      <c r="I46" s="146"/>
      <c r="J46" s="222"/>
      <c r="K46" s="222"/>
      <c r="L46" s="222"/>
      <c r="M46" s="222"/>
      <c r="N46" s="222"/>
      <c r="O46" s="222"/>
      <c r="P46" s="222"/>
      <c r="Q46" s="222"/>
      <c r="R46" s="222"/>
      <c r="S46" s="222"/>
      <c r="T46" s="222"/>
      <c r="U46" s="222"/>
      <c r="V46" s="222"/>
      <c r="W46" s="222"/>
    </row>
    <row r="47" spans="1:23" x14ac:dyDescent="0.3">
      <c r="A47" s="428" t="s">
        <v>1170</v>
      </c>
      <c r="B47" s="428"/>
      <c r="C47" s="146"/>
      <c r="D47" s="146"/>
      <c r="E47" s="146"/>
      <c r="F47" s="146"/>
      <c r="G47" s="146"/>
      <c r="H47" s="146"/>
      <c r="I47" s="146"/>
      <c r="J47" s="222"/>
      <c r="K47" s="222"/>
      <c r="L47" s="222"/>
      <c r="M47" s="222"/>
      <c r="N47" s="222"/>
      <c r="O47" s="222"/>
      <c r="P47" s="222"/>
      <c r="Q47" s="222"/>
      <c r="R47" s="222"/>
      <c r="S47" s="222"/>
      <c r="T47" s="222"/>
      <c r="U47" s="222"/>
      <c r="V47" s="222"/>
      <c r="W47" s="222"/>
    </row>
    <row r="48" spans="1:23" x14ac:dyDescent="0.3">
      <c r="A48" s="284" t="s">
        <v>201</v>
      </c>
      <c r="B48" s="96" t="s">
        <v>315</v>
      </c>
      <c r="C48" s="96"/>
      <c r="D48" s="96"/>
      <c r="E48" s="96"/>
      <c r="F48" s="96"/>
      <c r="G48" s="96"/>
      <c r="H48" s="96"/>
      <c r="I48" s="98"/>
      <c r="J48" s="98"/>
      <c r="K48" s="98"/>
    </row>
    <row r="49" spans="1:11" x14ac:dyDescent="0.3">
      <c r="A49" s="284" t="s">
        <v>200</v>
      </c>
      <c r="B49" s="96" t="s">
        <v>217</v>
      </c>
      <c r="C49" s="96"/>
      <c r="D49" s="96"/>
      <c r="E49" s="96"/>
      <c r="F49" s="96"/>
      <c r="G49" s="96"/>
      <c r="H49" s="96"/>
      <c r="I49" s="98"/>
      <c r="J49" s="98"/>
      <c r="K49" s="98"/>
    </row>
    <row r="50" spans="1:11" x14ac:dyDescent="0.3">
      <c r="A50" s="284" t="s">
        <v>202</v>
      </c>
      <c r="B50" s="96" t="s">
        <v>316</v>
      </c>
      <c r="C50" s="96"/>
      <c r="D50" s="96"/>
      <c r="E50" s="96"/>
      <c r="F50" s="96"/>
      <c r="G50" s="96"/>
      <c r="H50" s="96"/>
      <c r="I50" s="98"/>
      <c r="J50" s="98"/>
      <c r="K50" s="98"/>
    </row>
    <row r="51" spans="1:11" x14ac:dyDescent="0.3">
      <c r="A51" s="284" t="s">
        <v>203</v>
      </c>
      <c r="B51" s="96" t="s">
        <v>317</v>
      </c>
      <c r="C51" s="96"/>
      <c r="D51" s="96"/>
      <c r="E51" s="96"/>
      <c r="F51" s="96"/>
      <c r="G51" s="96"/>
      <c r="H51" s="96"/>
      <c r="I51" s="98"/>
      <c r="J51" s="98"/>
      <c r="K51" s="98"/>
    </row>
    <row r="52" spans="1:11" x14ac:dyDescent="0.3">
      <c r="A52" s="284" t="s">
        <v>204</v>
      </c>
      <c r="B52" s="96" t="s">
        <v>318</v>
      </c>
      <c r="C52" s="96"/>
      <c r="D52" s="96"/>
      <c r="E52" s="96"/>
      <c r="F52" s="96"/>
      <c r="G52" s="96"/>
      <c r="H52" s="96"/>
      <c r="I52" s="98"/>
      <c r="J52" s="98"/>
      <c r="K52" s="98"/>
    </row>
    <row r="53" spans="1:11" x14ac:dyDescent="0.3">
      <c r="A53" s="284" t="s">
        <v>213</v>
      </c>
      <c r="B53" s="96" t="s">
        <v>270</v>
      </c>
      <c r="C53" s="96"/>
      <c r="D53" s="96"/>
      <c r="E53" s="96"/>
      <c r="F53" s="96"/>
      <c r="G53" s="96"/>
      <c r="H53" s="96"/>
      <c r="I53" s="98"/>
      <c r="J53" s="98"/>
      <c r="K53" s="98"/>
    </row>
    <row r="54" spans="1:11" x14ac:dyDescent="0.3">
      <c r="B54" s="2"/>
      <c r="C54" s="2"/>
      <c r="I54" s="290" t="s">
        <v>205</v>
      </c>
    </row>
    <row r="55" spans="1:11" x14ac:dyDescent="0.3">
      <c r="A55" s="41" t="s">
        <v>757</v>
      </c>
      <c r="B55" s="5"/>
      <c r="C55" s="5"/>
      <c r="D55" s="5"/>
      <c r="E55" s="5"/>
      <c r="F55" s="5"/>
      <c r="G55" s="5"/>
      <c r="H55" s="5"/>
      <c r="I55" s="5"/>
      <c r="J55" s="5"/>
    </row>
    <row r="56" spans="1:11" x14ac:dyDescent="0.3">
      <c r="A56" s="525" t="s">
        <v>762</v>
      </c>
      <c r="B56" s="525"/>
      <c r="C56" s="525"/>
      <c r="D56" s="525"/>
      <c r="E56" s="525"/>
      <c r="F56" s="525"/>
      <c r="G56" s="525"/>
      <c r="H56" s="525"/>
      <c r="I56" s="525"/>
      <c r="J56" s="5"/>
    </row>
    <row r="57" spans="1:11" x14ac:dyDescent="0.3">
      <c r="A57" s="525"/>
      <c r="B57" s="525"/>
      <c r="C57" s="525"/>
      <c r="D57" s="525"/>
      <c r="E57" s="525"/>
      <c r="F57" s="525"/>
      <c r="G57" s="525"/>
      <c r="H57" s="525"/>
      <c r="I57" s="525"/>
      <c r="J57" s="5"/>
    </row>
    <row r="58" spans="1:11" x14ac:dyDescent="0.3">
      <c r="A58" s="525"/>
      <c r="B58" s="525"/>
      <c r="C58" s="525"/>
      <c r="D58" s="525"/>
      <c r="E58" s="525"/>
      <c r="F58" s="525"/>
      <c r="G58" s="525"/>
      <c r="H58" s="525"/>
      <c r="I58" s="525"/>
      <c r="J58" s="5"/>
    </row>
    <row r="59" spans="1:11" x14ac:dyDescent="0.3">
      <c r="A59" s="525"/>
      <c r="B59" s="525"/>
      <c r="C59" s="525"/>
      <c r="D59" s="525"/>
      <c r="E59" s="525"/>
      <c r="F59" s="525"/>
      <c r="G59" s="525"/>
      <c r="H59" s="525"/>
      <c r="I59" s="525"/>
      <c r="J59" s="5"/>
    </row>
    <row r="60" spans="1:11" x14ac:dyDescent="0.3">
      <c r="A60" s="525"/>
      <c r="B60" s="525"/>
      <c r="C60" s="525"/>
      <c r="D60" s="525"/>
      <c r="E60" s="525"/>
      <c r="F60" s="525"/>
      <c r="G60" s="525"/>
      <c r="H60" s="525"/>
      <c r="I60" s="525"/>
      <c r="J60" s="5"/>
    </row>
    <row r="61" spans="1:11" x14ac:dyDescent="0.3">
      <c r="A61" s="525"/>
      <c r="B61" s="525"/>
      <c r="C61" s="525"/>
      <c r="D61" s="525"/>
      <c r="E61" s="525"/>
      <c r="F61" s="525"/>
      <c r="G61" s="525"/>
      <c r="H61" s="525"/>
      <c r="I61" s="525"/>
      <c r="J61" s="5"/>
    </row>
    <row r="62" spans="1:11" x14ac:dyDescent="0.3">
      <c r="A62" s="525"/>
      <c r="B62" s="525"/>
      <c r="C62" s="525"/>
      <c r="D62" s="525"/>
      <c r="E62" s="525"/>
      <c r="F62" s="525"/>
      <c r="G62" s="525"/>
      <c r="H62" s="525"/>
      <c r="I62" s="525"/>
      <c r="J62" s="5"/>
    </row>
    <row r="63" spans="1:11" x14ac:dyDescent="0.3">
      <c r="A63" s="525"/>
      <c r="B63" s="525"/>
      <c r="C63" s="525"/>
      <c r="D63" s="525"/>
      <c r="E63" s="525"/>
      <c r="F63" s="525"/>
      <c r="G63" s="525"/>
      <c r="H63" s="525"/>
      <c r="I63" s="525"/>
      <c r="J63" s="5"/>
    </row>
    <row r="64" spans="1:11" x14ac:dyDescent="0.3">
      <c r="A64" s="525"/>
      <c r="B64" s="525"/>
      <c r="C64" s="525"/>
      <c r="D64" s="525"/>
      <c r="E64" s="525"/>
      <c r="F64" s="525"/>
      <c r="G64" s="525"/>
      <c r="H64" s="525"/>
      <c r="I64" s="525"/>
      <c r="J64" s="5"/>
    </row>
    <row r="65" spans="1:10" x14ac:dyDescent="0.3">
      <c r="A65" s="525"/>
      <c r="B65" s="525"/>
      <c r="C65" s="525"/>
      <c r="D65" s="525"/>
      <c r="E65" s="525"/>
      <c r="F65" s="525"/>
      <c r="G65" s="525"/>
      <c r="H65" s="525"/>
      <c r="I65" s="525"/>
      <c r="J65" s="5"/>
    </row>
    <row r="66" spans="1:10" x14ac:dyDescent="0.3">
      <c r="A66" s="525"/>
      <c r="B66" s="525"/>
      <c r="C66" s="525"/>
      <c r="D66" s="525"/>
      <c r="E66" s="525"/>
      <c r="F66" s="525"/>
      <c r="G66" s="525"/>
      <c r="H66" s="525"/>
      <c r="I66" s="525"/>
      <c r="J66" s="5"/>
    </row>
    <row r="67" spans="1:10" x14ac:dyDescent="0.3">
      <c r="A67" s="525"/>
      <c r="B67" s="525"/>
      <c r="C67" s="525"/>
      <c r="D67" s="525"/>
      <c r="E67" s="525"/>
      <c r="F67" s="525"/>
      <c r="G67" s="525"/>
      <c r="H67" s="525"/>
      <c r="I67" s="525"/>
      <c r="J67" s="5"/>
    </row>
    <row r="68" spans="1:10" x14ac:dyDescent="0.3">
      <c r="A68" s="525"/>
      <c r="B68" s="525"/>
      <c r="C68" s="525"/>
      <c r="D68" s="525"/>
      <c r="E68" s="525"/>
      <c r="F68" s="525"/>
      <c r="G68" s="525"/>
      <c r="H68" s="525"/>
      <c r="I68" s="525"/>
    </row>
    <row r="69" spans="1:10" x14ac:dyDescent="0.3">
      <c r="B69" s="2"/>
      <c r="C69" s="2"/>
      <c r="I69" s="290" t="s">
        <v>205</v>
      </c>
    </row>
  </sheetData>
  <mergeCells count="48">
    <mergeCell ref="A26:B26"/>
    <mergeCell ref="A22:B22"/>
    <mergeCell ref="A25:B25"/>
    <mergeCell ref="A31:B31"/>
    <mergeCell ref="A56:I68"/>
    <mergeCell ref="A30:B30"/>
    <mergeCell ref="A29:B29"/>
    <mergeCell ref="A28:B28"/>
    <mergeCell ref="A27:B27"/>
    <mergeCell ref="A24:B24"/>
    <mergeCell ref="A8:B8"/>
    <mergeCell ref="A21:B21"/>
    <mergeCell ref="A44:B44"/>
    <mergeCell ref="A43:B43"/>
    <mergeCell ref="A42:B42"/>
    <mergeCell ref="A41:B41"/>
    <mergeCell ref="A40:B40"/>
    <mergeCell ref="A39:B39"/>
    <mergeCell ref="A38:B38"/>
    <mergeCell ref="A37:B37"/>
    <mergeCell ref="A36:B36"/>
    <mergeCell ref="A35:B35"/>
    <mergeCell ref="A34:B34"/>
    <mergeCell ref="A33:B33"/>
    <mergeCell ref="A32:B32"/>
    <mergeCell ref="A23:B23"/>
    <mergeCell ref="A9:B9"/>
    <mergeCell ref="A10:B10"/>
    <mergeCell ref="A11:B11"/>
    <mergeCell ref="A12:B12"/>
    <mergeCell ref="A13:B13"/>
    <mergeCell ref="H3:H4"/>
    <mergeCell ref="A4:B4"/>
    <mergeCell ref="A5:B5"/>
    <mergeCell ref="A6:B6"/>
    <mergeCell ref="A7:B7"/>
    <mergeCell ref="A3:B3"/>
    <mergeCell ref="C3:D3"/>
    <mergeCell ref="E3:E4"/>
    <mergeCell ref="F3:F4"/>
    <mergeCell ref="G3:G4"/>
    <mergeCell ref="A19:B19"/>
    <mergeCell ref="A20:B20"/>
    <mergeCell ref="A14:B14"/>
    <mergeCell ref="A15:B15"/>
    <mergeCell ref="A16:B16"/>
    <mergeCell ref="A17:B17"/>
    <mergeCell ref="A18:B18"/>
  </mergeCells>
  <hyperlinks>
    <hyperlink ref="I2" location="Index!A1" display="Index"/>
  </hyperlinks>
  <pageMargins left="0.7" right="0.7" top="0.75" bottom="0.75" header="0.3" footer="0.3"/>
  <pageSetup paperSize="9" scale="81" fitToHeight="0" orientation="landscape" r:id="rId1"/>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pageSetUpPr fitToPage="1"/>
  </sheetPr>
  <dimension ref="A1:J62"/>
  <sheetViews>
    <sheetView showGridLines="0" zoomScale="115" zoomScaleNormal="115" zoomScaleSheetLayoutView="100" workbookViewId="0"/>
  </sheetViews>
  <sheetFormatPr defaultRowHeight="14.4" x14ac:dyDescent="0.3"/>
  <cols>
    <col min="1" max="1" width="6.109375" customWidth="1"/>
    <col min="2" max="2" width="25.88671875" customWidth="1"/>
    <col min="3" max="9" width="18.88671875" customWidth="1"/>
  </cols>
  <sheetData>
    <row r="1" spans="1:9" x14ac:dyDescent="0.3">
      <c r="A1" s="210"/>
      <c r="B1" s="210"/>
      <c r="C1" s="210"/>
      <c r="D1" s="210"/>
      <c r="E1" s="210"/>
      <c r="F1" s="210"/>
      <c r="G1" s="210"/>
      <c r="H1" s="210"/>
      <c r="I1" s="210"/>
    </row>
    <row r="2" spans="1:9" x14ac:dyDescent="0.3">
      <c r="A2" s="41" t="s">
        <v>910</v>
      </c>
      <c r="H2" s="12"/>
      <c r="I2" s="206" t="s">
        <v>829</v>
      </c>
    </row>
    <row r="3" spans="1:9" ht="15" customHeight="1" x14ac:dyDescent="0.3">
      <c r="A3" s="579" t="s">
        <v>1238</v>
      </c>
      <c r="B3" s="579"/>
      <c r="C3" s="581" t="s">
        <v>319</v>
      </c>
      <c r="D3" s="581"/>
      <c r="E3" s="576" t="s">
        <v>322</v>
      </c>
      <c r="F3" s="576" t="s">
        <v>323</v>
      </c>
      <c r="G3" s="576" t="s">
        <v>324</v>
      </c>
      <c r="H3" s="576" t="s">
        <v>325</v>
      </c>
      <c r="I3" s="269" t="s">
        <v>326</v>
      </c>
    </row>
    <row r="4" spans="1:9" x14ac:dyDescent="0.3">
      <c r="A4" s="566" t="s">
        <v>991</v>
      </c>
      <c r="B4" s="566"/>
      <c r="C4" s="270" t="s">
        <v>320</v>
      </c>
      <c r="D4" s="270" t="s">
        <v>321</v>
      </c>
      <c r="E4" s="577"/>
      <c r="F4" s="577"/>
      <c r="G4" s="577"/>
      <c r="H4" s="577"/>
      <c r="I4" s="270" t="s">
        <v>728</v>
      </c>
    </row>
    <row r="5" spans="1:9" x14ac:dyDescent="0.3">
      <c r="A5" s="97" t="s">
        <v>1152</v>
      </c>
      <c r="B5" s="97"/>
      <c r="C5" s="214">
        <v>6320.52932693001</v>
      </c>
      <c r="D5" s="214">
        <v>690035.12657739001</v>
      </c>
      <c r="E5" s="214">
        <v>2042.3086290300007</v>
      </c>
      <c r="F5" s="214">
        <v>1056.6065783799988</v>
      </c>
      <c r="G5" s="396">
        <v>0</v>
      </c>
      <c r="H5" s="214">
        <v>41.383222439999983</v>
      </c>
      <c r="I5" s="214">
        <v>693256.74069691007</v>
      </c>
    </row>
    <row r="6" spans="1:9" x14ac:dyDescent="0.3">
      <c r="A6" s="97" t="s">
        <v>1153</v>
      </c>
      <c r="B6" s="97"/>
      <c r="C6" s="214">
        <v>118.36221732999999</v>
      </c>
      <c r="D6" s="214">
        <v>68134.606750000006</v>
      </c>
      <c r="E6" s="214">
        <v>24.245229399999999</v>
      </c>
      <c r="F6" s="214">
        <v>1.29221199</v>
      </c>
      <c r="G6" s="396">
        <v>0</v>
      </c>
      <c r="H6" s="38">
        <v>0</v>
      </c>
      <c r="I6" s="214">
        <v>68227.431525940003</v>
      </c>
    </row>
    <row r="7" spans="1:9" x14ac:dyDescent="0.3">
      <c r="A7" s="97" t="s">
        <v>1154</v>
      </c>
      <c r="B7" s="97"/>
      <c r="C7" s="214">
        <v>1225.3008144</v>
      </c>
      <c r="D7" s="214">
        <v>69940.171545000005</v>
      </c>
      <c r="E7" s="214">
        <v>251.04207194</v>
      </c>
      <c r="F7" s="214">
        <v>50.53668914</v>
      </c>
      <c r="G7" s="396">
        <v>0</v>
      </c>
      <c r="H7" s="214">
        <v>26.908937089999998</v>
      </c>
      <c r="I7" s="214">
        <v>70863.893598320006</v>
      </c>
    </row>
    <row r="8" spans="1:9" x14ac:dyDescent="0.3">
      <c r="A8" s="97" t="s">
        <v>1155</v>
      </c>
      <c r="B8" s="97"/>
      <c r="C8" s="214">
        <v>110.38433201000001</v>
      </c>
      <c r="D8" s="214">
        <v>8481.4150260999995</v>
      </c>
      <c r="E8" s="214">
        <v>31.210007210000001</v>
      </c>
      <c r="F8" s="214">
        <v>17.31762174</v>
      </c>
      <c r="G8" s="396">
        <v>0</v>
      </c>
      <c r="H8" s="214">
        <v>8.853461E-2</v>
      </c>
      <c r="I8" s="214">
        <v>8543.2717291600002</v>
      </c>
    </row>
    <row r="9" spans="1:9" x14ac:dyDescent="0.3">
      <c r="A9" s="97" t="s">
        <v>1156</v>
      </c>
      <c r="B9" s="97"/>
      <c r="C9" s="214">
        <v>532.88165789000004</v>
      </c>
      <c r="D9" s="214">
        <v>13251.169910000001</v>
      </c>
      <c r="E9" s="214">
        <v>166.91989452000001</v>
      </c>
      <c r="F9" s="214">
        <v>48.71885451</v>
      </c>
      <c r="G9" s="396">
        <v>0</v>
      </c>
      <c r="H9" s="214">
        <v>10.69674257</v>
      </c>
      <c r="I9" s="214">
        <v>13568.412818860001</v>
      </c>
    </row>
    <row r="10" spans="1:9" x14ac:dyDescent="0.3">
      <c r="A10" s="97" t="s">
        <v>1157</v>
      </c>
      <c r="B10" s="97"/>
      <c r="C10" s="214">
        <v>1567.4492632000001</v>
      </c>
      <c r="D10" s="214">
        <v>57096.815460999998</v>
      </c>
      <c r="E10" s="214">
        <v>320.72753185000005</v>
      </c>
      <c r="F10" s="214">
        <v>251.64062333000001</v>
      </c>
      <c r="G10" s="396">
        <v>0</v>
      </c>
      <c r="H10" s="214">
        <v>24.351833510000002</v>
      </c>
      <c r="I10" s="214">
        <v>58091.896569019991</v>
      </c>
    </row>
    <row r="11" spans="1:9" x14ac:dyDescent="0.3">
      <c r="A11" s="97" t="s">
        <v>1158</v>
      </c>
      <c r="B11" s="97"/>
      <c r="C11" s="214">
        <v>262.75069485</v>
      </c>
      <c r="D11" s="214">
        <v>33457.898089000002</v>
      </c>
      <c r="E11" s="214">
        <v>105.3085402</v>
      </c>
      <c r="F11" s="214">
        <v>25.668750639999999</v>
      </c>
      <c r="G11" s="396">
        <v>0</v>
      </c>
      <c r="H11" s="214">
        <v>0.86161801999999998</v>
      </c>
      <c r="I11" s="214">
        <v>33589.671493010006</v>
      </c>
    </row>
    <row r="12" spans="1:9" x14ac:dyDescent="0.3">
      <c r="A12" s="97" t="s">
        <v>1159</v>
      </c>
      <c r="B12" s="97"/>
      <c r="C12" s="214">
        <v>751.51942165999992</v>
      </c>
      <c r="D12" s="214">
        <v>48715.184264000003</v>
      </c>
      <c r="E12" s="214">
        <v>312.68068763999997</v>
      </c>
      <c r="F12" s="214">
        <v>65.266619500000004</v>
      </c>
      <c r="G12" s="396">
        <v>0</v>
      </c>
      <c r="H12" s="214">
        <v>30.682927589999998</v>
      </c>
      <c r="I12" s="214">
        <v>49088.756378520004</v>
      </c>
    </row>
    <row r="13" spans="1:9" x14ac:dyDescent="0.3">
      <c r="A13" s="97" t="s">
        <v>1160</v>
      </c>
      <c r="B13" s="97"/>
      <c r="C13" s="214">
        <v>152.00572371000001</v>
      </c>
      <c r="D13" s="214">
        <v>16668.722769</v>
      </c>
      <c r="E13" s="214">
        <v>83.303680420000006</v>
      </c>
      <c r="F13" s="214">
        <v>17.400937420000002</v>
      </c>
      <c r="G13" s="396">
        <v>0</v>
      </c>
      <c r="H13" s="214">
        <v>0.7051536599999999</v>
      </c>
      <c r="I13" s="214">
        <v>16720.023874870003</v>
      </c>
    </row>
    <row r="14" spans="1:9" x14ac:dyDescent="0.3">
      <c r="A14" s="97" t="s">
        <v>1161</v>
      </c>
      <c r="B14" s="97"/>
      <c r="C14" s="214">
        <v>647.15333896000004</v>
      </c>
      <c r="D14" s="214">
        <v>29900.457461000002</v>
      </c>
      <c r="E14" s="214">
        <v>154.61757040000001</v>
      </c>
      <c r="F14" s="214">
        <v>61.167832320000002</v>
      </c>
      <c r="G14" s="396">
        <v>0</v>
      </c>
      <c r="H14" s="214">
        <v>10.09601563</v>
      </c>
      <c r="I14" s="214">
        <v>30331.825397240002</v>
      </c>
    </row>
    <row r="15" spans="1:9" x14ac:dyDescent="0.3">
      <c r="A15" s="97" t="s">
        <v>1162</v>
      </c>
      <c r="B15" s="97"/>
      <c r="C15" s="214">
        <v>4680.1615709999996</v>
      </c>
      <c r="D15" s="214">
        <v>87238.745104000001</v>
      </c>
      <c r="E15" s="214">
        <v>538.96095720000005</v>
      </c>
      <c r="F15" s="214">
        <v>598.48443607000002</v>
      </c>
      <c r="G15" s="396">
        <v>0</v>
      </c>
      <c r="H15" s="214">
        <v>27.5033064</v>
      </c>
      <c r="I15" s="214">
        <v>90781.461281730008</v>
      </c>
    </row>
    <row r="16" spans="1:9" x14ac:dyDescent="0.3">
      <c r="A16" s="97" t="s">
        <v>1163</v>
      </c>
      <c r="B16" s="97"/>
      <c r="C16" s="214">
        <v>161.87741471000001</v>
      </c>
      <c r="D16" s="214">
        <v>8972.0287549000004</v>
      </c>
      <c r="E16" s="214">
        <v>62.17794086</v>
      </c>
      <c r="F16" s="214">
        <v>14.441233609999999</v>
      </c>
      <c r="G16" s="396">
        <v>0</v>
      </c>
      <c r="H16" s="214">
        <v>1.2202165700000001</v>
      </c>
      <c r="I16" s="214">
        <v>9057.2869951400007</v>
      </c>
    </row>
    <row r="17" spans="1:10" x14ac:dyDescent="0.3">
      <c r="A17" s="97" t="s">
        <v>1164</v>
      </c>
      <c r="B17" s="97"/>
      <c r="C17" s="214">
        <v>2802.1666371000001</v>
      </c>
      <c r="D17" s="214">
        <v>42480.592241999999</v>
      </c>
      <c r="E17" s="214">
        <v>708.89787967999996</v>
      </c>
      <c r="F17" s="214">
        <v>111.08323037999999</v>
      </c>
      <c r="G17" s="396">
        <v>0</v>
      </c>
      <c r="H17" s="214">
        <v>82.48392887</v>
      </c>
      <c r="I17" s="214">
        <v>44462.777769040003</v>
      </c>
    </row>
    <row r="18" spans="1:10" x14ac:dyDescent="0.3">
      <c r="A18" s="97" t="s">
        <v>1165</v>
      </c>
      <c r="B18" s="97"/>
      <c r="C18" s="214">
        <v>4688.8481758999997</v>
      </c>
      <c r="D18" s="214">
        <v>133239.66497799999</v>
      </c>
      <c r="E18" s="214">
        <v>632.48899904999996</v>
      </c>
      <c r="F18" s="214">
        <v>161.00093544000001</v>
      </c>
      <c r="G18" s="396">
        <v>0</v>
      </c>
      <c r="H18" s="214">
        <v>24.440811180000001</v>
      </c>
      <c r="I18" s="214">
        <v>137135.02321940998</v>
      </c>
    </row>
    <row r="19" spans="1:10" x14ac:dyDescent="0.3">
      <c r="A19" s="97" t="s">
        <v>468</v>
      </c>
      <c r="B19" s="97"/>
      <c r="C19" s="214">
        <v>1908.2908734800001</v>
      </c>
      <c r="D19" s="214">
        <v>104338.15657919999</v>
      </c>
      <c r="E19" s="38">
        <v>0</v>
      </c>
      <c r="F19" s="38">
        <v>0</v>
      </c>
      <c r="G19" s="396">
        <v>0</v>
      </c>
      <c r="H19" s="38">
        <v>0</v>
      </c>
      <c r="I19" s="214">
        <v>106246.44745267999</v>
      </c>
    </row>
    <row r="20" spans="1:10" x14ac:dyDescent="0.3">
      <c r="A20" s="529" t="s">
        <v>143</v>
      </c>
      <c r="B20" s="529"/>
      <c r="C20" s="215">
        <v>25929.681463130011</v>
      </c>
      <c r="D20" s="215">
        <v>1411950.7555105898</v>
      </c>
      <c r="E20" s="215">
        <v>5434.8896194000008</v>
      </c>
      <c r="F20" s="215">
        <v>2480.6265544699982</v>
      </c>
      <c r="G20" s="71">
        <v>564</v>
      </c>
      <c r="H20" s="215">
        <v>281.42324814</v>
      </c>
      <c r="I20" s="215">
        <v>1429964.9207998503</v>
      </c>
    </row>
    <row r="21" spans="1:10" x14ac:dyDescent="0.3">
      <c r="A21" s="428" t="s">
        <v>1171</v>
      </c>
      <c r="B21" s="78"/>
      <c r="C21" s="429"/>
      <c r="D21" s="429"/>
      <c r="E21" s="429"/>
      <c r="F21" s="429"/>
      <c r="G21" s="44"/>
      <c r="H21" s="429"/>
      <c r="I21" s="429"/>
    </row>
    <row r="22" spans="1:10" x14ac:dyDescent="0.3">
      <c r="A22" s="96" t="s">
        <v>1172</v>
      </c>
      <c r="H22" s="12"/>
      <c r="I22" s="206"/>
    </row>
    <row r="23" spans="1:10" x14ac:dyDescent="0.3">
      <c r="A23" s="97" t="s">
        <v>201</v>
      </c>
      <c r="B23" s="97"/>
      <c r="C23" s="96" t="s">
        <v>329</v>
      </c>
      <c r="D23" s="96"/>
      <c r="E23" s="96"/>
      <c r="F23" s="96"/>
      <c r="G23" s="96"/>
      <c r="H23" s="96"/>
      <c r="I23" s="96"/>
    </row>
    <row r="24" spans="1:10" ht="12.75" customHeight="1" x14ac:dyDescent="0.3">
      <c r="A24" s="97" t="s">
        <v>200</v>
      </c>
      <c r="B24" s="97"/>
      <c r="C24" s="96" t="s">
        <v>217</v>
      </c>
      <c r="D24" s="96"/>
      <c r="E24" s="96"/>
      <c r="F24" s="96"/>
      <c r="G24" s="96"/>
      <c r="H24" s="96"/>
      <c r="I24" s="96"/>
    </row>
    <row r="25" spans="1:10" ht="21" customHeight="1" x14ac:dyDescent="0.3">
      <c r="A25" s="97" t="s">
        <v>202</v>
      </c>
      <c r="B25" s="97"/>
      <c r="C25" s="539" t="s">
        <v>330</v>
      </c>
      <c r="D25" s="539"/>
      <c r="E25" s="539"/>
      <c r="F25" s="539"/>
      <c r="G25" s="539"/>
      <c r="H25" s="539"/>
      <c r="I25" s="539"/>
    </row>
    <row r="26" spans="1:10" x14ac:dyDescent="0.3">
      <c r="A26" s="97" t="s">
        <v>203</v>
      </c>
      <c r="B26" s="97"/>
      <c r="C26" s="96" t="s">
        <v>317</v>
      </c>
      <c r="D26" s="96"/>
      <c r="E26" s="96"/>
      <c r="F26" s="96"/>
      <c r="G26" s="96"/>
      <c r="H26" s="96"/>
      <c r="I26" s="96"/>
    </row>
    <row r="27" spans="1:10" x14ac:dyDescent="0.3">
      <c r="A27" s="97" t="s">
        <v>204</v>
      </c>
      <c r="B27" s="97"/>
      <c r="C27" s="96" t="s">
        <v>331</v>
      </c>
      <c r="D27" s="96"/>
      <c r="E27" s="96"/>
      <c r="F27" s="96"/>
      <c r="G27" s="96"/>
      <c r="H27" s="96"/>
      <c r="I27" s="96"/>
    </row>
    <row r="28" spans="1:10" ht="13.5" customHeight="1" x14ac:dyDescent="0.3">
      <c r="A28" s="97" t="s">
        <v>213</v>
      </c>
      <c r="B28" s="97"/>
      <c r="C28" s="96" t="s">
        <v>270</v>
      </c>
      <c r="D28" s="96"/>
      <c r="E28" s="96"/>
      <c r="F28" s="96"/>
      <c r="G28" s="96"/>
      <c r="H28" s="96"/>
      <c r="I28" s="96"/>
      <c r="J28" s="58"/>
    </row>
    <row r="29" spans="1:10" x14ac:dyDescent="0.3">
      <c r="A29" s="41" t="s">
        <v>757</v>
      </c>
    </row>
    <row r="30" spans="1:10" ht="15" customHeight="1" x14ac:dyDescent="0.3">
      <c r="A30" s="525" t="s">
        <v>763</v>
      </c>
      <c r="B30" s="525"/>
      <c r="C30" s="525"/>
      <c r="D30" s="525"/>
      <c r="E30" s="525"/>
      <c r="F30" s="525"/>
      <c r="G30" s="525"/>
      <c r="H30" s="525"/>
      <c r="I30" s="525"/>
    </row>
    <row r="31" spans="1:10" x14ac:dyDescent="0.3">
      <c r="A31" s="525"/>
      <c r="B31" s="525"/>
      <c r="C31" s="525"/>
      <c r="D31" s="525"/>
      <c r="E31" s="525"/>
      <c r="F31" s="525"/>
      <c r="G31" s="525"/>
      <c r="H31" s="525"/>
      <c r="I31" s="525"/>
    </row>
    <row r="32" spans="1:10" x14ac:dyDescent="0.3">
      <c r="A32" s="525"/>
      <c r="B32" s="525"/>
      <c r="C32" s="525"/>
      <c r="D32" s="525"/>
      <c r="E32" s="525"/>
      <c r="F32" s="525"/>
      <c r="G32" s="525"/>
      <c r="H32" s="525"/>
      <c r="I32" s="525"/>
    </row>
    <row r="33" spans="1:9" x14ac:dyDescent="0.3">
      <c r="A33" s="525"/>
      <c r="B33" s="525"/>
      <c r="C33" s="525"/>
      <c r="D33" s="525"/>
      <c r="E33" s="525"/>
      <c r="F33" s="525"/>
      <c r="G33" s="525"/>
      <c r="H33" s="525"/>
      <c r="I33" s="525"/>
    </row>
    <row r="34" spans="1:9" x14ac:dyDescent="0.3">
      <c r="A34" s="525"/>
      <c r="B34" s="525"/>
      <c r="C34" s="525"/>
      <c r="D34" s="525"/>
      <c r="E34" s="525"/>
      <c r="F34" s="525"/>
      <c r="G34" s="525"/>
      <c r="H34" s="525"/>
      <c r="I34" s="525"/>
    </row>
    <row r="35" spans="1:9" x14ac:dyDescent="0.3">
      <c r="A35" s="525"/>
      <c r="B35" s="525"/>
      <c r="C35" s="525"/>
      <c r="D35" s="525"/>
      <c r="E35" s="525"/>
      <c r="F35" s="525"/>
      <c r="G35" s="525"/>
      <c r="H35" s="525"/>
      <c r="I35" s="525"/>
    </row>
    <row r="36" spans="1:9" x14ac:dyDescent="0.3">
      <c r="A36" s="525"/>
      <c r="B36" s="525"/>
      <c r="C36" s="525"/>
      <c r="D36" s="525"/>
      <c r="E36" s="525"/>
      <c r="F36" s="525"/>
      <c r="G36" s="525"/>
      <c r="H36" s="525"/>
      <c r="I36" s="525"/>
    </row>
    <row r="37" spans="1:9" x14ac:dyDescent="0.3">
      <c r="A37" s="525"/>
      <c r="B37" s="525"/>
      <c r="C37" s="525"/>
      <c r="D37" s="525"/>
      <c r="E37" s="525"/>
      <c r="F37" s="525"/>
      <c r="G37" s="525"/>
      <c r="H37" s="525"/>
      <c r="I37" s="525"/>
    </row>
    <row r="38" spans="1:9" x14ac:dyDescent="0.3">
      <c r="A38" s="525"/>
      <c r="B38" s="525"/>
      <c r="C38" s="525"/>
      <c r="D38" s="525"/>
      <c r="E38" s="525"/>
      <c r="F38" s="525"/>
      <c r="G38" s="525"/>
      <c r="H38" s="525"/>
      <c r="I38" s="525"/>
    </row>
    <row r="39" spans="1:9" x14ac:dyDescent="0.3">
      <c r="A39" s="525"/>
      <c r="B39" s="525"/>
      <c r="C39" s="525"/>
      <c r="D39" s="525"/>
      <c r="E39" s="525"/>
      <c r="F39" s="525"/>
      <c r="G39" s="525"/>
      <c r="H39" s="525"/>
      <c r="I39" s="525"/>
    </row>
    <row r="40" spans="1:9" x14ac:dyDescent="0.3">
      <c r="A40" s="525"/>
      <c r="B40" s="525"/>
      <c r="C40" s="525"/>
      <c r="D40" s="525"/>
      <c r="E40" s="525"/>
      <c r="F40" s="525"/>
      <c r="G40" s="525"/>
      <c r="H40" s="525"/>
      <c r="I40" s="525"/>
    </row>
    <row r="41" spans="1:9" x14ac:dyDescent="0.3">
      <c r="A41" s="525"/>
      <c r="B41" s="525"/>
      <c r="C41" s="525"/>
      <c r="D41" s="525"/>
      <c r="E41" s="525"/>
      <c r="F41" s="525"/>
      <c r="G41" s="525"/>
      <c r="H41" s="525"/>
      <c r="I41" s="525"/>
    </row>
    <row r="42" spans="1:9" ht="30" customHeight="1" x14ac:dyDescent="0.3">
      <c r="A42" s="525"/>
      <c r="B42" s="525"/>
      <c r="C42" s="525"/>
      <c r="D42" s="525"/>
      <c r="E42" s="525"/>
      <c r="F42" s="525"/>
      <c r="G42" s="525"/>
      <c r="H42" s="525"/>
      <c r="I42" s="525"/>
    </row>
    <row r="43" spans="1:9" x14ac:dyDescent="0.3">
      <c r="A43" s="123"/>
      <c r="B43" s="123"/>
      <c r="C43" s="123"/>
      <c r="D43" s="123"/>
      <c r="E43" s="123"/>
      <c r="F43" s="123"/>
      <c r="G43" s="123"/>
      <c r="H43" s="123"/>
      <c r="I43" s="290" t="s">
        <v>205</v>
      </c>
    </row>
    <row r="44" spans="1:9" x14ac:dyDescent="0.3">
      <c r="A44" s="123"/>
      <c r="B44" s="123"/>
      <c r="C44" s="123"/>
      <c r="D44" s="123"/>
      <c r="E44" s="123"/>
      <c r="F44" s="123"/>
      <c r="G44" s="123"/>
      <c r="H44" s="123"/>
      <c r="I44" s="123"/>
    </row>
    <row r="45" spans="1:9" x14ac:dyDescent="0.3">
      <c r="A45" s="123"/>
      <c r="B45" s="123"/>
      <c r="C45" s="123"/>
      <c r="D45" s="123"/>
      <c r="E45" s="123"/>
      <c r="F45" s="123"/>
      <c r="G45" s="123"/>
      <c r="H45" s="123"/>
      <c r="I45" s="123"/>
    </row>
    <row r="46" spans="1:9" x14ac:dyDescent="0.3">
      <c r="A46" s="123"/>
      <c r="B46" s="123"/>
      <c r="C46" s="123"/>
      <c r="D46" s="123"/>
      <c r="E46" s="123"/>
      <c r="F46" s="123"/>
      <c r="G46" s="123"/>
      <c r="H46" s="123"/>
      <c r="I46" s="123"/>
    </row>
    <row r="47" spans="1:9" x14ac:dyDescent="0.3">
      <c r="A47" s="123"/>
      <c r="B47" s="123"/>
      <c r="C47" s="123"/>
      <c r="D47" s="123"/>
      <c r="E47" s="123"/>
      <c r="F47" s="123"/>
      <c r="G47" s="123"/>
      <c r="H47" s="123"/>
      <c r="I47" s="123"/>
    </row>
    <row r="48" spans="1:9" x14ac:dyDescent="0.3">
      <c r="A48" s="123"/>
      <c r="B48" s="123"/>
      <c r="C48" s="123"/>
      <c r="D48" s="123"/>
      <c r="E48" s="123"/>
      <c r="F48" s="123"/>
      <c r="G48" s="123"/>
      <c r="H48" s="123"/>
      <c r="I48" s="123"/>
    </row>
    <row r="49" spans="1:9" x14ac:dyDescent="0.3">
      <c r="A49" s="123"/>
      <c r="B49" s="123"/>
      <c r="C49" s="123"/>
      <c r="D49" s="123"/>
      <c r="E49" s="123"/>
      <c r="F49" s="123"/>
      <c r="G49" s="123"/>
      <c r="H49" s="123"/>
      <c r="I49" s="123"/>
    </row>
    <row r="50" spans="1:9" x14ac:dyDescent="0.3">
      <c r="A50" s="123"/>
      <c r="B50" s="123"/>
      <c r="C50" s="123"/>
      <c r="D50" s="123"/>
      <c r="E50" s="123"/>
      <c r="F50" s="123"/>
      <c r="G50" s="123"/>
      <c r="H50" s="123"/>
      <c r="I50" s="123"/>
    </row>
    <row r="51" spans="1:9" x14ac:dyDescent="0.3">
      <c r="H51" s="5"/>
      <c r="I51" s="5"/>
    </row>
    <row r="52" spans="1:9" x14ac:dyDescent="0.3">
      <c r="H52" s="5"/>
      <c r="I52" s="5"/>
    </row>
    <row r="53" spans="1:9" x14ac:dyDescent="0.3">
      <c r="H53" s="5"/>
      <c r="I53" s="5"/>
    </row>
    <row r="54" spans="1:9" x14ac:dyDescent="0.3">
      <c r="H54" s="5"/>
      <c r="I54" s="5"/>
    </row>
    <row r="55" spans="1:9" x14ac:dyDescent="0.3">
      <c r="H55" s="5"/>
      <c r="I55" s="5"/>
    </row>
    <row r="56" spans="1:9" x14ac:dyDescent="0.3">
      <c r="H56" s="5"/>
      <c r="I56" s="5"/>
    </row>
    <row r="57" spans="1:9" x14ac:dyDescent="0.3">
      <c r="H57" s="5"/>
      <c r="I57" s="5"/>
    </row>
    <row r="58" spans="1:9" x14ac:dyDescent="0.3">
      <c r="H58" s="5"/>
      <c r="I58" s="5"/>
    </row>
    <row r="59" spans="1:9" x14ac:dyDescent="0.3">
      <c r="H59" s="5"/>
      <c r="I59" s="5"/>
    </row>
    <row r="60" spans="1:9" x14ac:dyDescent="0.3">
      <c r="H60" s="5"/>
      <c r="I60" s="5"/>
    </row>
    <row r="61" spans="1:9" x14ac:dyDescent="0.3">
      <c r="H61" s="5"/>
      <c r="I61" s="5"/>
    </row>
    <row r="62" spans="1:9" ht="201" customHeight="1" x14ac:dyDescent="0.3">
      <c r="H62" s="5"/>
      <c r="I62" s="5"/>
    </row>
  </sheetData>
  <mergeCells count="10">
    <mergeCell ref="G3:G4"/>
    <mergeCell ref="H3:H4"/>
    <mergeCell ref="A30:I42"/>
    <mergeCell ref="C25:I25"/>
    <mergeCell ref="C3:D3"/>
    <mergeCell ref="E3:E4"/>
    <mergeCell ref="A4:B4"/>
    <mergeCell ref="A20:B20"/>
    <mergeCell ref="F3:F4"/>
    <mergeCell ref="A3:B3"/>
  </mergeCells>
  <hyperlinks>
    <hyperlink ref="I2" location="Index!A1" display="Index"/>
  </hyperlinks>
  <pageMargins left="0.7" right="0.7" top="0.75" bottom="0.75" header="0.3" footer="0.3"/>
  <pageSetup paperSize="9" scale="88" fitToHeight="0" orientation="landscape" r:id="rId1"/>
  <rowBreaks count="1" manualBreakCount="1">
    <brk id="4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pageSetUpPr fitToPage="1"/>
  </sheetPr>
  <dimension ref="A1:J53"/>
  <sheetViews>
    <sheetView showGridLines="0" zoomScale="115" zoomScaleNormal="115" zoomScaleSheetLayoutView="115" workbookViewId="0"/>
  </sheetViews>
  <sheetFormatPr defaultRowHeight="14.4" x14ac:dyDescent="0.3"/>
  <cols>
    <col min="1" max="1" width="17" customWidth="1"/>
    <col min="2" max="2" width="5.44140625" customWidth="1"/>
    <col min="3" max="8" width="18.88671875" customWidth="1"/>
    <col min="9" max="9" width="12.6640625" customWidth="1"/>
    <col min="10" max="10" width="8.6640625" customWidth="1"/>
  </cols>
  <sheetData>
    <row r="1" spans="1:10" x14ac:dyDescent="0.3">
      <c r="A1" s="210"/>
      <c r="B1" s="210"/>
      <c r="C1" s="210"/>
      <c r="D1" s="210"/>
      <c r="E1" s="210"/>
      <c r="F1" s="210"/>
      <c r="G1" s="210"/>
      <c r="H1" s="210"/>
      <c r="I1" s="210"/>
    </row>
    <row r="2" spans="1:10" x14ac:dyDescent="0.3">
      <c r="A2" s="41" t="s">
        <v>911</v>
      </c>
      <c r="H2" s="12"/>
      <c r="I2" s="206" t="s">
        <v>829</v>
      </c>
    </row>
    <row r="3" spans="1:10" ht="15" customHeight="1" x14ac:dyDescent="0.3">
      <c r="A3" s="579" t="s">
        <v>1238</v>
      </c>
      <c r="B3" s="579"/>
      <c r="C3" s="581" t="s">
        <v>319</v>
      </c>
      <c r="D3" s="581"/>
      <c r="E3" s="576" t="s">
        <v>322</v>
      </c>
      <c r="F3" s="576" t="s">
        <v>323</v>
      </c>
      <c r="G3" s="576" t="s">
        <v>324</v>
      </c>
      <c r="H3" s="576" t="s">
        <v>325</v>
      </c>
      <c r="I3" s="269" t="s">
        <v>326</v>
      </c>
    </row>
    <row r="4" spans="1:10" x14ac:dyDescent="0.3">
      <c r="A4" s="566" t="s">
        <v>991</v>
      </c>
      <c r="B4" s="566"/>
      <c r="C4" s="270" t="s">
        <v>320</v>
      </c>
      <c r="D4" s="270" t="s">
        <v>321</v>
      </c>
      <c r="E4" s="577"/>
      <c r="F4" s="577"/>
      <c r="G4" s="577"/>
      <c r="H4" s="577"/>
      <c r="I4" s="270" t="s">
        <v>728</v>
      </c>
    </row>
    <row r="5" spans="1:10" x14ac:dyDescent="0.3">
      <c r="A5" s="530" t="s">
        <v>751</v>
      </c>
      <c r="B5" s="530"/>
      <c r="C5" s="38">
        <v>25216.784791580001</v>
      </c>
      <c r="D5" s="38">
        <v>1330777.1778123898</v>
      </c>
      <c r="E5" s="38">
        <v>5206.2816468999999</v>
      </c>
      <c r="F5" s="38">
        <v>2433.9904699799999</v>
      </c>
      <c r="G5" s="38">
        <v>0</v>
      </c>
      <c r="H5" s="38">
        <v>274.95092413999998</v>
      </c>
      <c r="I5" s="38">
        <v>1348353.6904870896</v>
      </c>
    </row>
    <row r="6" spans="1:10" x14ac:dyDescent="0.3">
      <c r="A6" s="530" t="s">
        <v>752</v>
      </c>
      <c r="B6" s="530"/>
      <c r="C6" s="38">
        <v>104.43577086000001</v>
      </c>
      <c r="D6" s="38">
        <v>39765.279121599997</v>
      </c>
      <c r="E6" s="38">
        <v>85.458565980000003</v>
      </c>
      <c r="F6" s="38">
        <v>7.1736798300000002</v>
      </c>
      <c r="G6" s="38">
        <v>0</v>
      </c>
      <c r="H6" s="38">
        <v>3.1375109999999998E-2</v>
      </c>
      <c r="I6" s="38">
        <v>39777.08264665</v>
      </c>
    </row>
    <row r="7" spans="1:10" x14ac:dyDescent="0.3">
      <c r="A7" s="530" t="s">
        <v>753</v>
      </c>
      <c r="B7" s="530"/>
      <c r="C7" s="38">
        <v>22.165230949999998</v>
      </c>
      <c r="D7" s="38">
        <v>14556.360666750001</v>
      </c>
      <c r="E7" s="38">
        <v>2.2869418800000001</v>
      </c>
      <c r="F7" s="38">
        <v>0.41806996000000002</v>
      </c>
      <c r="G7" s="38">
        <v>0</v>
      </c>
      <c r="H7" s="38">
        <v>0.77733964</v>
      </c>
      <c r="I7" s="38">
        <v>14575.820885860001</v>
      </c>
    </row>
    <row r="8" spans="1:10" x14ac:dyDescent="0.3">
      <c r="A8" s="530" t="s">
        <v>754</v>
      </c>
      <c r="B8" s="530"/>
      <c r="C8" s="38">
        <v>15.844561029999999</v>
      </c>
      <c r="D8" s="38">
        <v>2933.3889245599999</v>
      </c>
      <c r="E8" s="38">
        <v>1.4510433300000001</v>
      </c>
      <c r="F8" s="38">
        <v>6.9178413700000005</v>
      </c>
      <c r="G8" s="38">
        <v>0</v>
      </c>
      <c r="H8" s="38">
        <v>0</v>
      </c>
      <c r="I8" s="38">
        <v>2940.8646008899996</v>
      </c>
    </row>
    <row r="9" spans="1:10" x14ac:dyDescent="0.3">
      <c r="A9" s="271" t="s">
        <v>868</v>
      </c>
      <c r="B9" s="271"/>
      <c r="C9" s="38">
        <v>249.61510799000001</v>
      </c>
      <c r="D9" s="38">
        <v>5908.0288922200007</v>
      </c>
      <c r="E9" s="38">
        <v>30.31922089</v>
      </c>
      <c r="F9" s="38">
        <v>23.046323899999997</v>
      </c>
      <c r="G9" s="38">
        <v>0</v>
      </c>
      <c r="H9" s="38">
        <v>3.5581457699999999</v>
      </c>
      <c r="I9" s="38">
        <v>6104.2784554200007</v>
      </c>
    </row>
    <row r="10" spans="1:10" x14ac:dyDescent="0.3">
      <c r="A10" s="271" t="s">
        <v>869</v>
      </c>
      <c r="B10" s="271"/>
      <c r="C10" s="38">
        <v>156.93343397000001</v>
      </c>
      <c r="D10" s="38">
        <v>5165.9097648399993</v>
      </c>
      <c r="E10" s="38">
        <v>30.90322939</v>
      </c>
      <c r="F10" s="38">
        <v>7.9749375499999999</v>
      </c>
      <c r="G10" s="38">
        <v>0</v>
      </c>
      <c r="H10" s="38">
        <v>2.0569551599999998</v>
      </c>
      <c r="I10" s="38">
        <v>5283.9650318699996</v>
      </c>
    </row>
    <row r="11" spans="1:10" x14ac:dyDescent="0.3">
      <c r="A11" s="530" t="s">
        <v>755</v>
      </c>
      <c r="B11" s="530"/>
      <c r="C11" s="38">
        <v>33.472948510000002</v>
      </c>
      <c r="D11" s="38">
        <v>5486.2778486500001</v>
      </c>
      <c r="E11" s="38">
        <v>26.724181820000002</v>
      </c>
      <c r="F11" s="38">
        <v>0.15505454000000002</v>
      </c>
      <c r="G11" s="38">
        <v>0</v>
      </c>
      <c r="H11" s="38">
        <v>2.249286E-2</v>
      </c>
      <c r="I11" s="38">
        <v>5492.8715608000002</v>
      </c>
    </row>
    <row r="12" spans="1:10" x14ac:dyDescent="0.3">
      <c r="A12" s="530" t="s">
        <v>336</v>
      </c>
      <c r="B12" s="530"/>
      <c r="C12" s="38">
        <v>130.4296182399994</v>
      </c>
      <c r="D12" s="38">
        <v>7358.3324795598164</v>
      </c>
      <c r="E12" s="38">
        <v>51.464789209999253</v>
      </c>
      <c r="F12" s="38">
        <v>0.95017733999975462</v>
      </c>
      <c r="G12" s="38">
        <v>0</v>
      </c>
      <c r="H12" s="38">
        <v>2.6015460000053281E-2</v>
      </c>
      <c r="I12" s="38">
        <v>7436.3471312498168</v>
      </c>
    </row>
    <row r="13" spans="1:10" x14ac:dyDescent="0.3">
      <c r="A13" s="529" t="s">
        <v>143</v>
      </c>
      <c r="B13" s="529"/>
      <c r="C13" s="71">
        <v>25929.68146313</v>
      </c>
      <c r="D13" s="71">
        <v>1411950.7555105698</v>
      </c>
      <c r="E13" s="71">
        <v>5434.8896193999999</v>
      </c>
      <c r="F13" s="71">
        <v>2480.62655447</v>
      </c>
      <c r="G13" s="71">
        <v>564</v>
      </c>
      <c r="H13" s="71">
        <v>281.42324814</v>
      </c>
      <c r="I13" s="71">
        <v>1429964.9207998298</v>
      </c>
    </row>
    <row r="14" spans="1:10" x14ac:dyDescent="0.3">
      <c r="A14" s="428" t="s">
        <v>1171</v>
      </c>
      <c r="H14" s="12"/>
      <c r="I14" s="206"/>
    </row>
    <row r="15" spans="1:10" ht="12.75" customHeight="1" x14ac:dyDescent="0.3">
      <c r="A15" s="97" t="s">
        <v>201</v>
      </c>
      <c r="B15" s="96" t="s">
        <v>332</v>
      </c>
      <c r="C15" s="96"/>
      <c r="D15" s="96"/>
      <c r="E15" s="96"/>
      <c r="F15" s="96"/>
      <c r="G15" s="96"/>
      <c r="H15" s="96"/>
      <c r="I15" s="96"/>
      <c r="J15" s="98"/>
    </row>
    <row r="16" spans="1:10" ht="12.75" customHeight="1" x14ac:dyDescent="0.3">
      <c r="A16" s="97" t="s">
        <v>200</v>
      </c>
      <c r="B16" s="96" t="s">
        <v>217</v>
      </c>
      <c r="C16" s="96"/>
      <c r="D16" s="96"/>
      <c r="E16" s="96"/>
      <c r="F16" s="96"/>
      <c r="G16" s="96"/>
      <c r="H16" s="96"/>
      <c r="I16" s="96"/>
      <c r="J16" s="98"/>
    </row>
    <row r="17" spans="1:10" ht="24" customHeight="1" x14ac:dyDescent="0.3">
      <c r="A17" s="97" t="s">
        <v>202</v>
      </c>
      <c r="B17" s="539" t="s">
        <v>333</v>
      </c>
      <c r="C17" s="539"/>
      <c r="D17" s="539"/>
      <c r="E17" s="539"/>
      <c r="F17" s="539"/>
      <c r="G17" s="539"/>
      <c r="H17" s="539"/>
      <c r="I17" s="539"/>
      <c r="J17" s="143"/>
    </row>
    <row r="18" spans="1:10" x14ac:dyDescent="0.3">
      <c r="A18" s="97" t="s">
        <v>203</v>
      </c>
      <c r="B18" s="96" t="s">
        <v>317</v>
      </c>
      <c r="C18" s="96"/>
      <c r="D18" s="96"/>
      <c r="E18" s="96"/>
      <c r="F18" s="96"/>
      <c r="G18" s="96"/>
      <c r="H18" s="96"/>
      <c r="I18" s="96"/>
      <c r="J18" s="98"/>
    </row>
    <row r="19" spans="1:10" x14ac:dyDescent="0.3">
      <c r="A19" s="97" t="s">
        <v>204</v>
      </c>
      <c r="B19" s="96" t="s">
        <v>334</v>
      </c>
      <c r="C19" s="96"/>
      <c r="D19" s="96"/>
      <c r="E19" s="96"/>
      <c r="F19" s="96"/>
      <c r="G19" s="96"/>
      <c r="H19" s="96"/>
      <c r="I19" s="96"/>
      <c r="J19" s="98"/>
    </row>
    <row r="20" spans="1:10" ht="25.5" customHeight="1" x14ac:dyDescent="0.3">
      <c r="A20" s="97" t="s">
        <v>213</v>
      </c>
      <c r="B20" s="539" t="s">
        <v>335</v>
      </c>
      <c r="C20" s="539"/>
      <c r="D20" s="539"/>
      <c r="E20" s="539"/>
      <c r="F20" s="539"/>
      <c r="G20" s="539"/>
      <c r="H20" s="539"/>
      <c r="I20" s="539"/>
      <c r="J20" s="98"/>
    </row>
    <row r="21" spans="1:10" x14ac:dyDescent="0.3">
      <c r="A21" s="41" t="s">
        <v>757</v>
      </c>
    </row>
    <row r="22" spans="1:10" ht="15" customHeight="1" x14ac:dyDescent="0.3">
      <c r="A22" s="525" t="s">
        <v>764</v>
      </c>
      <c r="B22" s="525"/>
      <c r="C22" s="525"/>
      <c r="D22" s="525"/>
      <c r="E22" s="525"/>
      <c r="F22" s="525"/>
      <c r="G22" s="525"/>
      <c r="H22" s="525"/>
      <c r="I22" s="525"/>
      <c r="J22" s="525"/>
    </row>
    <row r="23" spans="1:10" x14ac:dyDescent="0.3">
      <c r="A23" s="525"/>
      <c r="B23" s="525"/>
      <c r="C23" s="525"/>
      <c r="D23" s="525"/>
      <c r="E23" s="525"/>
      <c r="F23" s="525"/>
      <c r="G23" s="525"/>
      <c r="H23" s="525"/>
      <c r="I23" s="525"/>
      <c r="J23" s="525"/>
    </row>
    <row r="24" spans="1:10" x14ac:dyDescent="0.3">
      <c r="A24" s="525"/>
      <c r="B24" s="525"/>
      <c r="C24" s="525"/>
      <c r="D24" s="525"/>
      <c r="E24" s="525"/>
      <c r="F24" s="525"/>
      <c r="G24" s="525"/>
      <c r="H24" s="525"/>
      <c r="I24" s="525"/>
      <c r="J24" s="525"/>
    </row>
    <row r="25" spans="1:10" x14ac:dyDescent="0.3">
      <c r="A25" s="525"/>
      <c r="B25" s="525"/>
      <c r="C25" s="525"/>
      <c r="D25" s="525"/>
      <c r="E25" s="525"/>
      <c r="F25" s="525"/>
      <c r="G25" s="525"/>
      <c r="H25" s="525"/>
      <c r="I25" s="525"/>
      <c r="J25" s="525"/>
    </row>
    <row r="26" spans="1:10" x14ac:dyDescent="0.3">
      <c r="A26" s="525"/>
      <c r="B26" s="525"/>
      <c r="C26" s="525"/>
      <c r="D26" s="525"/>
      <c r="E26" s="525"/>
      <c r="F26" s="525"/>
      <c r="G26" s="525"/>
      <c r="H26" s="525"/>
      <c r="I26" s="525"/>
      <c r="J26" s="525"/>
    </row>
    <row r="27" spans="1:10" x14ac:dyDescent="0.3">
      <c r="A27" s="525"/>
      <c r="B27" s="525"/>
      <c r="C27" s="525"/>
      <c r="D27" s="525"/>
      <c r="E27" s="525"/>
      <c r="F27" s="525"/>
      <c r="G27" s="525"/>
      <c r="H27" s="525"/>
      <c r="I27" s="525"/>
      <c r="J27" s="525"/>
    </row>
    <row r="28" spans="1:10" x14ac:dyDescent="0.3">
      <c r="A28" s="525"/>
      <c r="B28" s="525"/>
      <c r="C28" s="525"/>
      <c r="D28" s="525"/>
      <c r="E28" s="525"/>
      <c r="F28" s="525"/>
      <c r="G28" s="525"/>
      <c r="H28" s="525"/>
      <c r="I28" s="525"/>
      <c r="J28" s="525"/>
    </row>
    <row r="29" spans="1:10" x14ac:dyDescent="0.3">
      <c r="A29" s="525"/>
      <c r="B29" s="525"/>
      <c r="C29" s="525"/>
      <c r="D29" s="525"/>
      <c r="E29" s="525"/>
      <c r="F29" s="525"/>
      <c r="G29" s="525"/>
      <c r="H29" s="525"/>
      <c r="I29" s="525"/>
      <c r="J29" s="525"/>
    </row>
    <row r="30" spans="1:10" x14ac:dyDescent="0.3">
      <c r="A30" s="525"/>
      <c r="B30" s="525"/>
      <c r="C30" s="525"/>
      <c r="D30" s="525"/>
      <c r="E30" s="525"/>
      <c r="F30" s="525"/>
      <c r="G30" s="525"/>
      <c r="H30" s="525"/>
      <c r="I30" s="525"/>
      <c r="J30" s="525"/>
    </row>
    <row r="31" spans="1:10" x14ac:dyDescent="0.3">
      <c r="A31" s="525"/>
      <c r="B31" s="525"/>
      <c r="C31" s="525"/>
      <c r="D31" s="525"/>
      <c r="E31" s="525"/>
      <c r="F31" s="525"/>
      <c r="G31" s="525"/>
      <c r="H31" s="525"/>
      <c r="I31" s="525"/>
      <c r="J31" s="525"/>
    </row>
    <row r="32" spans="1:10" x14ac:dyDescent="0.3">
      <c r="A32" s="525"/>
      <c r="B32" s="525"/>
      <c r="C32" s="525"/>
      <c r="D32" s="525"/>
      <c r="E32" s="525"/>
      <c r="F32" s="525"/>
      <c r="G32" s="525"/>
      <c r="H32" s="525"/>
      <c r="I32" s="525"/>
      <c r="J32" s="525"/>
    </row>
    <row r="33" spans="1:10" x14ac:dyDescent="0.3">
      <c r="A33" s="525"/>
      <c r="B33" s="525"/>
      <c r="C33" s="525"/>
      <c r="D33" s="525"/>
      <c r="E33" s="525"/>
      <c r="F33" s="525"/>
      <c r="G33" s="525"/>
      <c r="H33" s="525"/>
      <c r="I33" s="525"/>
      <c r="J33" s="525"/>
    </row>
    <row r="34" spans="1:10" x14ac:dyDescent="0.3">
      <c r="A34" s="525"/>
      <c r="B34" s="525"/>
      <c r="C34" s="525"/>
      <c r="D34" s="525"/>
      <c r="E34" s="525"/>
      <c r="F34" s="525"/>
      <c r="G34" s="525"/>
      <c r="H34" s="525"/>
      <c r="I34" s="525"/>
      <c r="J34" s="525"/>
    </row>
    <row r="35" spans="1:10" x14ac:dyDescent="0.3">
      <c r="A35" s="525"/>
      <c r="B35" s="525"/>
      <c r="C35" s="525"/>
      <c r="D35" s="525"/>
      <c r="E35" s="525"/>
      <c r="F35" s="525"/>
      <c r="G35" s="525"/>
      <c r="H35" s="525"/>
      <c r="I35" s="525"/>
      <c r="J35" s="525"/>
    </row>
    <row r="36" spans="1:10" ht="24.75" customHeight="1" x14ac:dyDescent="0.3">
      <c r="A36" s="525"/>
      <c r="B36" s="525"/>
      <c r="C36" s="525"/>
      <c r="D36" s="525"/>
      <c r="E36" s="525"/>
      <c r="F36" s="525"/>
      <c r="G36" s="525"/>
      <c r="H36" s="525"/>
      <c r="I36" s="525"/>
      <c r="J36" s="525"/>
    </row>
    <row r="37" spans="1:10" x14ac:dyDescent="0.3">
      <c r="A37" s="525"/>
      <c r="B37" s="525"/>
      <c r="C37" s="525"/>
      <c r="D37" s="525"/>
      <c r="E37" s="525"/>
      <c r="F37" s="525"/>
      <c r="G37" s="525"/>
      <c r="H37" s="525"/>
      <c r="I37" s="525"/>
      <c r="J37" s="525"/>
    </row>
    <row r="38" spans="1:10" x14ac:dyDescent="0.3">
      <c r="A38" s="525"/>
      <c r="B38" s="525"/>
      <c r="C38" s="525"/>
      <c r="D38" s="525"/>
      <c r="E38" s="525"/>
      <c r="F38" s="525"/>
      <c r="G38" s="525"/>
      <c r="H38" s="525"/>
      <c r="I38" s="525"/>
      <c r="J38" s="525"/>
    </row>
    <row r="39" spans="1:10" x14ac:dyDescent="0.3">
      <c r="A39" s="123"/>
      <c r="B39" s="123"/>
      <c r="C39" s="123"/>
      <c r="D39" s="123"/>
      <c r="E39" s="123"/>
      <c r="F39" s="123"/>
      <c r="G39" s="123"/>
      <c r="H39" s="123"/>
      <c r="I39" s="123"/>
      <c r="J39" s="290" t="s">
        <v>205</v>
      </c>
    </row>
    <row r="40" spans="1:10" x14ac:dyDescent="0.3">
      <c r="A40" s="123"/>
      <c r="B40" s="123"/>
      <c r="C40" s="123"/>
      <c r="D40" s="123"/>
      <c r="E40" s="123"/>
      <c r="F40" s="123"/>
      <c r="G40" s="123"/>
      <c r="H40" s="123"/>
      <c r="I40" s="123"/>
      <c r="J40" s="5"/>
    </row>
    <row r="41" spans="1:10" x14ac:dyDescent="0.3">
      <c r="A41" s="123"/>
      <c r="B41" s="123"/>
      <c r="C41" s="123"/>
      <c r="D41" s="123"/>
      <c r="E41" s="123"/>
      <c r="F41" s="123"/>
      <c r="G41" s="123"/>
      <c r="H41" s="123"/>
      <c r="I41" s="123"/>
      <c r="J41" s="5"/>
    </row>
    <row r="42" spans="1:10" x14ac:dyDescent="0.3">
      <c r="A42" s="123"/>
      <c r="B42" s="123"/>
      <c r="C42" s="123"/>
      <c r="D42" s="123"/>
      <c r="E42" s="123"/>
      <c r="F42" s="123"/>
      <c r="G42" s="123"/>
      <c r="H42" s="123"/>
      <c r="I42" s="123"/>
      <c r="J42" s="5"/>
    </row>
    <row r="43" spans="1:10" x14ac:dyDescent="0.3">
      <c r="A43" s="123"/>
      <c r="B43" s="123"/>
      <c r="C43" s="123"/>
      <c r="D43" s="123"/>
      <c r="E43" s="123"/>
      <c r="F43" s="123"/>
      <c r="G43" s="123"/>
      <c r="H43" s="123"/>
      <c r="I43" s="123"/>
      <c r="J43" s="5"/>
    </row>
    <row r="44" spans="1:10" x14ac:dyDescent="0.3">
      <c r="A44" s="123"/>
      <c r="B44" s="123"/>
      <c r="C44" s="123"/>
      <c r="D44" s="123"/>
      <c r="E44" s="123"/>
      <c r="F44" s="123"/>
      <c r="G44" s="123"/>
      <c r="H44" s="123"/>
      <c r="I44" s="123"/>
      <c r="J44" s="5"/>
    </row>
    <row r="45" spans="1:10" x14ac:dyDescent="0.3">
      <c r="A45" s="123"/>
      <c r="B45" s="123"/>
      <c r="C45" s="123"/>
      <c r="D45" s="123"/>
      <c r="E45" s="123"/>
      <c r="F45" s="123"/>
      <c r="G45" s="123"/>
      <c r="H45" s="123"/>
      <c r="I45" s="123"/>
      <c r="J45" s="5"/>
    </row>
    <row r="46" spans="1:10" x14ac:dyDescent="0.3">
      <c r="A46" s="123"/>
      <c r="B46" s="123"/>
      <c r="C46" s="123"/>
      <c r="D46" s="123"/>
      <c r="E46" s="123"/>
      <c r="F46" s="123"/>
      <c r="G46" s="123"/>
      <c r="H46" s="123"/>
      <c r="I46" s="123"/>
      <c r="J46" s="5"/>
    </row>
    <row r="47" spans="1:10" x14ac:dyDescent="0.3">
      <c r="A47" s="123"/>
      <c r="B47" s="123"/>
      <c r="C47" s="123"/>
      <c r="D47" s="123"/>
      <c r="E47" s="123"/>
      <c r="F47" s="123"/>
      <c r="G47" s="123"/>
      <c r="H47" s="123"/>
      <c r="I47" s="123"/>
      <c r="J47" s="5"/>
    </row>
    <row r="48" spans="1:10" x14ac:dyDescent="0.3">
      <c r="A48" s="123"/>
      <c r="B48" s="123"/>
      <c r="C48" s="123"/>
      <c r="D48" s="123"/>
      <c r="E48" s="123"/>
      <c r="F48" s="123"/>
      <c r="G48" s="123"/>
      <c r="H48" s="123"/>
      <c r="I48" s="123"/>
      <c r="J48" s="5"/>
    </row>
    <row r="49" spans="1:10" x14ac:dyDescent="0.3">
      <c r="A49" s="123"/>
      <c r="B49" s="123"/>
      <c r="C49" s="123"/>
      <c r="D49" s="123"/>
      <c r="E49" s="123"/>
      <c r="F49" s="123"/>
      <c r="G49" s="123"/>
      <c r="H49" s="123"/>
      <c r="I49" s="123"/>
      <c r="J49" s="5"/>
    </row>
    <row r="50" spans="1:10" x14ac:dyDescent="0.3">
      <c r="A50" s="123"/>
      <c r="B50" s="123"/>
      <c r="C50" s="123"/>
      <c r="D50" s="123"/>
      <c r="E50" s="123"/>
      <c r="F50" s="123"/>
      <c r="G50" s="123"/>
      <c r="H50" s="123"/>
      <c r="I50" s="123"/>
      <c r="J50" s="5"/>
    </row>
    <row r="51" spans="1:10" x14ac:dyDescent="0.3">
      <c r="A51" s="123"/>
      <c r="B51" s="123"/>
      <c r="C51" s="123"/>
      <c r="D51" s="123"/>
      <c r="E51" s="123"/>
      <c r="F51" s="123"/>
      <c r="G51" s="123"/>
      <c r="H51" s="123"/>
      <c r="I51" s="123"/>
      <c r="J51" s="5"/>
    </row>
    <row r="52" spans="1:10" x14ac:dyDescent="0.3">
      <c r="A52" s="123"/>
      <c r="B52" s="123"/>
      <c r="C52" s="123"/>
      <c r="D52" s="123"/>
      <c r="E52" s="123"/>
      <c r="F52" s="123"/>
      <c r="G52" s="123"/>
      <c r="H52" s="123"/>
      <c r="I52" s="123"/>
      <c r="J52" s="5"/>
    </row>
    <row r="53" spans="1:10" ht="15.75" customHeight="1" x14ac:dyDescent="0.3">
      <c r="A53" s="123"/>
      <c r="B53" s="123"/>
      <c r="C53" s="123"/>
      <c r="D53" s="123"/>
      <c r="E53" s="123"/>
      <c r="F53" s="123"/>
      <c r="G53" s="123"/>
      <c r="H53" s="123"/>
      <c r="I53" s="123"/>
      <c r="J53" s="5"/>
    </row>
  </sheetData>
  <mergeCells count="17">
    <mergeCell ref="A5:B5"/>
    <mergeCell ref="A6:B6"/>
    <mergeCell ref="A7:B7"/>
    <mergeCell ref="A8:B8"/>
    <mergeCell ref="A3:B3"/>
    <mergeCell ref="A22:J38"/>
    <mergeCell ref="B20:I20"/>
    <mergeCell ref="B17:I17"/>
    <mergeCell ref="C3:D3"/>
    <mergeCell ref="E3:E4"/>
    <mergeCell ref="F3:F4"/>
    <mergeCell ref="G3:G4"/>
    <mergeCell ref="H3:H4"/>
    <mergeCell ref="A11:B11"/>
    <mergeCell ref="A12:B12"/>
    <mergeCell ref="A13:B13"/>
    <mergeCell ref="A4:B4"/>
  </mergeCells>
  <hyperlinks>
    <hyperlink ref="I2" location="Index!A1" display="Index"/>
  </hyperlinks>
  <pageMargins left="0.7" right="0.7" top="0.75" bottom="0.75" header="0.3" footer="0.3"/>
  <pageSetup paperSize="9" scale="90" fitToHeight="0" orientation="landscape" r:id="rId1"/>
  <rowBreaks count="1" manualBreakCount="1">
    <brk id="32"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pageSetUpPr fitToPage="1"/>
  </sheetPr>
  <dimension ref="A1:Q44"/>
  <sheetViews>
    <sheetView showGridLines="0" zoomScale="115" zoomScaleNormal="115" zoomScaleSheetLayoutView="100" workbookViewId="0"/>
  </sheetViews>
  <sheetFormatPr defaultRowHeight="14.4" x14ac:dyDescent="0.3"/>
  <cols>
    <col min="1" max="1" width="17.33203125" customWidth="1"/>
    <col min="2" max="2" width="3.88671875" customWidth="1"/>
    <col min="3" max="8" width="15.109375" customWidth="1"/>
    <col min="9" max="13" width="8.6640625" customWidth="1"/>
    <col min="14" max="15" width="9.88671875" customWidth="1"/>
  </cols>
  <sheetData>
    <row r="1" spans="1:17" x14ac:dyDescent="0.3">
      <c r="A1" s="210"/>
      <c r="B1" s="210"/>
      <c r="C1" s="210"/>
      <c r="D1" s="210"/>
      <c r="E1" s="210"/>
      <c r="F1" s="210"/>
      <c r="G1" s="210"/>
      <c r="H1" s="210"/>
    </row>
    <row r="2" spans="1:17" x14ac:dyDescent="0.3">
      <c r="A2" s="41" t="s">
        <v>912</v>
      </c>
      <c r="H2" s="206" t="s">
        <v>829</v>
      </c>
    </row>
    <row r="3" spans="1:17" ht="15.75" customHeight="1" x14ac:dyDescent="0.3">
      <c r="A3" s="579" t="s">
        <v>1238</v>
      </c>
      <c r="B3" s="579"/>
      <c r="C3" s="528" t="s">
        <v>340</v>
      </c>
      <c r="D3" s="528"/>
      <c r="E3" s="528"/>
      <c r="F3" s="528"/>
      <c r="G3" s="528"/>
      <c r="H3" s="528"/>
      <c r="L3" s="203"/>
      <c r="M3" s="203"/>
      <c r="N3" s="203"/>
      <c r="O3" s="203"/>
      <c r="P3" s="203"/>
      <c r="Q3" s="203"/>
    </row>
    <row r="4" spans="1:17" x14ac:dyDescent="0.3">
      <c r="A4" s="566" t="s">
        <v>991</v>
      </c>
      <c r="B4" s="566"/>
      <c r="C4" s="274" t="s">
        <v>341</v>
      </c>
      <c r="D4" s="274" t="s">
        <v>342</v>
      </c>
      <c r="E4" s="274" t="s">
        <v>343</v>
      </c>
      <c r="F4" s="274" t="s">
        <v>344</v>
      </c>
      <c r="G4" s="274" t="s">
        <v>345</v>
      </c>
      <c r="H4" s="274" t="s">
        <v>346</v>
      </c>
    </row>
    <row r="5" spans="1:17" x14ac:dyDescent="0.3">
      <c r="A5" s="530" t="s">
        <v>347</v>
      </c>
      <c r="B5" s="530"/>
      <c r="C5" s="38">
        <v>6038.6862834799904</v>
      </c>
      <c r="D5" s="38">
        <v>37.686404869999997</v>
      </c>
      <c r="E5" s="38">
        <v>1728.1120803800002</v>
      </c>
      <c r="F5" s="38">
        <v>749.59470646</v>
      </c>
      <c r="G5" s="38">
        <v>507.85528223</v>
      </c>
      <c r="H5" s="38">
        <v>589.20033926999997</v>
      </c>
    </row>
    <row r="6" spans="1:17" x14ac:dyDescent="0.3">
      <c r="A6" s="530" t="s">
        <v>348</v>
      </c>
      <c r="B6" s="530"/>
      <c r="C6" s="38">
        <v>0</v>
      </c>
      <c r="D6" s="38">
        <v>0</v>
      </c>
      <c r="E6" s="38">
        <v>0</v>
      </c>
      <c r="F6" s="38">
        <v>0</v>
      </c>
      <c r="G6" s="38">
        <v>0</v>
      </c>
      <c r="H6" s="38">
        <v>0</v>
      </c>
    </row>
    <row r="7" spans="1:17" x14ac:dyDescent="0.3">
      <c r="A7" s="529" t="s">
        <v>349</v>
      </c>
      <c r="B7" s="529"/>
      <c r="C7" s="71">
        <v>6038.6862834799904</v>
      </c>
      <c r="D7" s="71">
        <v>37.686404869999997</v>
      </c>
      <c r="E7" s="71">
        <v>1728.1120803800002</v>
      </c>
      <c r="F7" s="71">
        <v>749.59470646</v>
      </c>
      <c r="G7" s="71">
        <v>507.85528223</v>
      </c>
      <c r="H7" s="71">
        <v>589.20033926999997</v>
      </c>
    </row>
    <row r="8" spans="1:17" x14ac:dyDescent="0.3">
      <c r="A8" s="427" t="s">
        <v>1168</v>
      </c>
      <c r="B8" s="78"/>
      <c r="C8" s="44"/>
      <c r="D8" s="44"/>
      <c r="E8" s="44"/>
      <c r="F8" s="44"/>
      <c r="G8" s="44"/>
      <c r="H8" s="44"/>
    </row>
    <row r="9" spans="1:17" x14ac:dyDescent="0.3">
      <c r="A9" s="97" t="s">
        <v>201</v>
      </c>
      <c r="B9" s="127" t="s">
        <v>337</v>
      </c>
      <c r="C9" s="127"/>
      <c r="D9" s="127"/>
      <c r="E9" s="127"/>
      <c r="F9" s="127"/>
      <c r="G9" s="127"/>
      <c r="H9" s="127"/>
      <c r="I9" s="65"/>
      <c r="J9" s="65"/>
      <c r="K9" s="65"/>
    </row>
    <row r="10" spans="1:17" x14ac:dyDescent="0.3">
      <c r="A10" s="97" t="s">
        <v>200</v>
      </c>
      <c r="B10" s="127" t="s">
        <v>217</v>
      </c>
      <c r="C10" s="127"/>
      <c r="D10" s="127"/>
      <c r="E10" s="127"/>
      <c r="F10" s="127"/>
      <c r="G10" s="127"/>
      <c r="H10" s="127"/>
      <c r="I10" s="65"/>
      <c r="J10" s="65"/>
      <c r="K10" s="65"/>
    </row>
    <row r="11" spans="1:17" ht="23.25" customHeight="1" x14ac:dyDescent="0.3">
      <c r="A11" s="97" t="s">
        <v>202</v>
      </c>
      <c r="B11" s="539" t="s">
        <v>338</v>
      </c>
      <c r="C11" s="539"/>
      <c r="D11" s="539"/>
      <c r="E11" s="539"/>
      <c r="F11" s="539"/>
      <c r="G11" s="539"/>
      <c r="H11" s="539"/>
      <c r="I11" s="65"/>
      <c r="J11" s="65"/>
      <c r="K11" s="65"/>
    </row>
    <row r="12" spans="1:17" x14ac:dyDescent="0.3">
      <c r="A12" s="97" t="s">
        <v>203</v>
      </c>
      <c r="B12" s="127" t="s">
        <v>317</v>
      </c>
      <c r="C12" s="127"/>
      <c r="D12" s="127"/>
      <c r="E12" s="127"/>
      <c r="F12" s="127"/>
      <c r="G12" s="127"/>
      <c r="H12" s="127"/>
      <c r="I12" s="65"/>
      <c r="J12" s="65"/>
      <c r="K12" s="65"/>
    </row>
    <row r="13" spans="1:17" x14ac:dyDescent="0.3">
      <c r="A13" s="97" t="s">
        <v>204</v>
      </c>
      <c r="B13" s="127" t="s">
        <v>339</v>
      </c>
      <c r="C13" s="127"/>
      <c r="D13" s="127"/>
      <c r="E13" s="127"/>
      <c r="F13" s="127"/>
      <c r="G13" s="127"/>
      <c r="H13" s="127"/>
      <c r="I13" s="65"/>
      <c r="J13" s="65"/>
      <c r="K13" s="65"/>
    </row>
    <row r="14" spans="1:17" x14ac:dyDescent="0.3">
      <c r="A14" s="97" t="s">
        <v>213</v>
      </c>
      <c r="B14" s="127" t="s">
        <v>270</v>
      </c>
      <c r="C14" s="127"/>
      <c r="D14" s="127"/>
      <c r="E14" s="127"/>
      <c r="F14" s="127"/>
      <c r="G14" s="127"/>
      <c r="H14" s="127"/>
      <c r="I14" s="65"/>
      <c r="J14" s="65"/>
      <c r="K14" s="65"/>
    </row>
    <row r="15" spans="1:17" x14ac:dyDescent="0.3">
      <c r="A15" s="2"/>
      <c r="B15" s="2"/>
    </row>
    <row r="16" spans="1:17" x14ac:dyDescent="0.3">
      <c r="A16" s="41" t="s">
        <v>757</v>
      </c>
      <c r="B16" s="5"/>
      <c r="C16" s="5"/>
      <c r="D16" s="5"/>
      <c r="E16" s="5"/>
      <c r="F16" s="5"/>
      <c r="G16" s="5"/>
      <c r="H16" s="5"/>
      <c r="I16" s="5"/>
      <c r="J16" s="5"/>
    </row>
    <row r="17" spans="1:10" ht="15" customHeight="1" x14ac:dyDescent="0.3">
      <c r="A17" s="525" t="s">
        <v>765</v>
      </c>
      <c r="B17" s="525"/>
      <c r="C17" s="525"/>
      <c r="D17" s="525"/>
      <c r="E17" s="525"/>
      <c r="F17" s="525"/>
      <c r="G17" s="525"/>
      <c r="H17" s="525"/>
      <c r="I17" s="5"/>
      <c r="J17" s="5"/>
    </row>
    <row r="18" spans="1:10" x14ac:dyDescent="0.3">
      <c r="A18" s="525"/>
      <c r="B18" s="525"/>
      <c r="C18" s="525"/>
      <c r="D18" s="525"/>
      <c r="E18" s="525"/>
      <c r="F18" s="525"/>
      <c r="G18" s="525"/>
      <c r="H18" s="525"/>
      <c r="I18" s="5"/>
      <c r="J18" s="5"/>
    </row>
    <row r="19" spans="1:10" x14ac:dyDescent="0.3">
      <c r="A19" s="123"/>
      <c r="B19" s="123"/>
      <c r="C19" s="123"/>
      <c r="D19" s="123"/>
      <c r="E19" s="123"/>
      <c r="F19" s="123"/>
      <c r="G19" s="123"/>
      <c r="H19" s="290" t="s">
        <v>205</v>
      </c>
      <c r="I19" s="5"/>
      <c r="J19" s="5"/>
    </row>
    <row r="20" spans="1:10" x14ac:dyDescent="0.3">
      <c r="A20" s="123"/>
      <c r="B20" s="123"/>
      <c r="C20" s="123"/>
      <c r="D20" s="123"/>
      <c r="E20" s="123"/>
      <c r="F20" s="123"/>
      <c r="G20" s="123"/>
      <c r="H20" s="123"/>
      <c r="I20" s="5"/>
      <c r="J20" s="5"/>
    </row>
    <row r="21" spans="1:10" x14ac:dyDescent="0.3">
      <c r="A21" s="123"/>
      <c r="B21" s="123"/>
      <c r="C21" s="123"/>
      <c r="D21" s="123"/>
      <c r="E21" s="123"/>
      <c r="F21" s="123"/>
      <c r="G21" s="123"/>
      <c r="H21" s="123"/>
      <c r="I21" s="5"/>
      <c r="J21" s="5"/>
    </row>
    <row r="22" spans="1:10" x14ac:dyDescent="0.3">
      <c r="A22" s="123"/>
      <c r="B22" s="123"/>
      <c r="C22" s="123"/>
      <c r="D22" s="123"/>
      <c r="E22" s="123"/>
      <c r="F22" s="123"/>
      <c r="G22" s="123"/>
      <c r="H22" s="123"/>
      <c r="I22" s="5"/>
      <c r="J22" s="5"/>
    </row>
    <row r="23" spans="1:10" x14ac:dyDescent="0.3">
      <c r="A23" s="123"/>
      <c r="B23" s="123"/>
      <c r="C23" s="123"/>
      <c r="D23" s="123"/>
      <c r="E23" s="123"/>
      <c r="F23" s="123"/>
      <c r="G23" s="123"/>
      <c r="H23" s="123"/>
      <c r="I23" s="5"/>
      <c r="J23" s="5"/>
    </row>
    <row r="24" spans="1:10" x14ac:dyDescent="0.3">
      <c r="A24" s="123"/>
      <c r="B24" s="123"/>
      <c r="C24" s="123"/>
      <c r="D24" s="123"/>
      <c r="E24" s="123"/>
      <c r="F24" s="123"/>
      <c r="G24" s="123"/>
      <c r="H24" s="123"/>
      <c r="I24" s="5"/>
      <c r="J24" s="5"/>
    </row>
    <row r="25" spans="1:10" x14ac:dyDescent="0.3">
      <c r="A25" s="5"/>
      <c r="B25" s="5"/>
      <c r="C25" s="5"/>
      <c r="D25" s="5"/>
      <c r="E25" s="5"/>
      <c r="F25" s="5"/>
      <c r="G25" s="5"/>
      <c r="H25" s="5"/>
      <c r="I25" s="5"/>
      <c r="J25" s="5"/>
    </row>
    <row r="26" spans="1:10" x14ac:dyDescent="0.3">
      <c r="A26" s="5"/>
      <c r="B26" s="5"/>
      <c r="C26" s="5"/>
      <c r="D26" s="5"/>
      <c r="E26" s="5"/>
      <c r="F26" s="5"/>
      <c r="G26" s="5"/>
      <c r="H26" s="5"/>
      <c r="I26" s="5"/>
      <c r="J26" s="5"/>
    </row>
    <row r="27" spans="1:10" x14ac:dyDescent="0.3">
      <c r="A27" s="5"/>
      <c r="B27" s="5"/>
      <c r="C27" s="5"/>
      <c r="D27" s="5"/>
      <c r="E27" s="5"/>
      <c r="F27" s="5"/>
      <c r="G27" s="5"/>
      <c r="H27" s="5"/>
      <c r="I27" s="5"/>
      <c r="J27" s="5"/>
    </row>
    <row r="28" spans="1:10" x14ac:dyDescent="0.3">
      <c r="A28" s="5"/>
      <c r="B28" s="5"/>
      <c r="C28" s="5"/>
      <c r="D28" s="5"/>
      <c r="E28" s="5"/>
      <c r="F28" s="5"/>
      <c r="G28" s="5"/>
      <c r="H28" s="5"/>
      <c r="I28" s="5"/>
      <c r="J28" s="5"/>
    </row>
    <row r="29" spans="1:10" x14ac:dyDescent="0.3">
      <c r="A29" s="5"/>
      <c r="B29" s="5"/>
      <c r="C29" s="5"/>
      <c r="D29" s="5"/>
      <c r="E29" s="5"/>
      <c r="F29" s="5"/>
      <c r="G29" s="5"/>
      <c r="H29" s="5"/>
      <c r="I29" s="5"/>
      <c r="J29" s="5"/>
    </row>
    <row r="30" spans="1:10" x14ac:dyDescent="0.3">
      <c r="A30" s="5"/>
      <c r="B30" s="5"/>
      <c r="C30" s="5"/>
      <c r="D30" s="5"/>
      <c r="E30" s="5"/>
      <c r="F30" s="5"/>
      <c r="G30" s="5"/>
      <c r="H30" s="5"/>
      <c r="I30" s="5"/>
      <c r="J30" s="5"/>
    </row>
    <row r="31" spans="1:10" x14ac:dyDescent="0.3">
      <c r="A31" s="5"/>
      <c r="B31" s="5"/>
      <c r="C31" s="5"/>
      <c r="D31" s="5"/>
      <c r="E31" s="5"/>
      <c r="F31" s="5"/>
      <c r="G31" s="5"/>
      <c r="H31" s="5"/>
      <c r="I31" s="5"/>
      <c r="J31" s="5"/>
    </row>
    <row r="32" spans="1:10" x14ac:dyDescent="0.3">
      <c r="H32" s="5"/>
      <c r="I32" s="5"/>
      <c r="J32" s="5"/>
    </row>
    <row r="33" spans="8:10" x14ac:dyDescent="0.3">
      <c r="H33" s="5"/>
      <c r="I33" s="5"/>
      <c r="J33" s="5"/>
    </row>
    <row r="34" spans="8:10" x14ac:dyDescent="0.3">
      <c r="H34" s="5"/>
      <c r="I34" s="5"/>
      <c r="J34" s="5"/>
    </row>
    <row r="35" spans="8:10" x14ac:dyDescent="0.3">
      <c r="H35" s="5"/>
      <c r="I35" s="5"/>
      <c r="J35" s="5"/>
    </row>
    <row r="36" spans="8:10" x14ac:dyDescent="0.3">
      <c r="H36" s="5"/>
      <c r="I36" s="5"/>
      <c r="J36" s="5"/>
    </row>
    <row r="37" spans="8:10" x14ac:dyDescent="0.3">
      <c r="H37" s="5"/>
      <c r="I37" s="5"/>
      <c r="J37" s="5"/>
    </row>
    <row r="38" spans="8:10" x14ac:dyDescent="0.3">
      <c r="H38" s="5"/>
      <c r="I38" s="5"/>
      <c r="J38" s="5"/>
    </row>
    <row r="39" spans="8:10" x14ac:dyDescent="0.3">
      <c r="H39" s="5"/>
      <c r="I39" s="5"/>
      <c r="J39" s="5"/>
    </row>
    <row r="40" spans="8:10" x14ac:dyDescent="0.3">
      <c r="H40" s="5"/>
      <c r="I40" s="5"/>
      <c r="J40" s="5"/>
    </row>
    <row r="41" spans="8:10" x14ac:dyDescent="0.3">
      <c r="H41" s="5"/>
      <c r="I41" s="5"/>
      <c r="J41" s="5"/>
    </row>
    <row r="42" spans="8:10" x14ac:dyDescent="0.3">
      <c r="H42" s="5"/>
      <c r="I42" s="5"/>
      <c r="J42" s="5"/>
    </row>
    <row r="43" spans="8:10" x14ac:dyDescent="0.3">
      <c r="H43" s="5"/>
      <c r="I43" s="5"/>
      <c r="J43" s="5"/>
    </row>
    <row r="44" spans="8:10" ht="201" customHeight="1" x14ac:dyDescent="0.3">
      <c r="H44" s="5"/>
      <c r="I44" s="5"/>
      <c r="J44" s="5"/>
    </row>
  </sheetData>
  <mergeCells count="8">
    <mergeCell ref="A17:H18"/>
    <mergeCell ref="B11:H11"/>
    <mergeCell ref="C3:H3"/>
    <mergeCell ref="A4:B4"/>
    <mergeCell ref="A5:B5"/>
    <mergeCell ref="A6:B6"/>
    <mergeCell ref="A7:B7"/>
    <mergeCell ref="A3:B3"/>
  </mergeCells>
  <hyperlinks>
    <hyperlink ref="H2" location="Index!A1" display="Index"/>
  </hyperlink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pageSetUpPr fitToPage="1"/>
  </sheetPr>
  <dimension ref="A1:Q45"/>
  <sheetViews>
    <sheetView showGridLines="0" zoomScale="115" zoomScaleNormal="115" zoomScaleSheetLayoutView="100" workbookViewId="0"/>
  </sheetViews>
  <sheetFormatPr defaultRowHeight="14.4" x14ac:dyDescent="0.3"/>
  <cols>
    <col min="1" max="1" width="6.109375" customWidth="1"/>
    <col min="2" max="2" width="12.6640625" customWidth="1"/>
    <col min="3" max="15" width="8.44140625" customWidth="1"/>
  </cols>
  <sheetData>
    <row r="1" spans="1:17" x14ac:dyDescent="0.3">
      <c r="A1" s="210"/>
      <c r="B1" s="210"/>
      <c r="C1" s="210"/>
      <c r="D1" s="210"/>
      <c r="E1" s="210"/>
      <c r="F1" s="210"/>
      <c r="G1" s="210"/>
      <c r="H1" s="210"/>
      <c r="I1" s="210"/>
      <c r="J1" s="210"/>
      <c r="K1" s="210"/>
      <c r="L1" s="210"/>
      <c r="M1" s="210"/>
      <c r="N1" s="210"/>
      <c r="O1" s="210"/>
    </row>
    <row r="2" spans="1:17" x14ac:dyDescent="0.3">
      <c r="A2" s="41" t="s">
        <v>1240</v>
      </c>
      <c r="H2" s="12"/>
      <c r="O2" s="206" t="s">
        <v>829</v>
      </c>
    </row>
    <row r="3" spans="1:17" ht="33.75" customHeight="1" x14ac:dyDescent="0.3">
      <c r="A3" s="583" t="s">
        <v>1238</v>
      </c>
      <c r="B3" s="583"/>
      <c r="C3" s="528" t="s">
        <v>353</v>
      </c>
      <c r="D3" s="528"/>
      <c r="E3" s="528"/>
      <c r="F3" s="528"/>
      <c r="G3" s="528"/>
      <c r="H3" s="528"/>
      <c r="I3" s="528"/>
      <c r="J3" s="581" t="s">
        <v>362</v>
      </c>
      <c r="K3" s="581"/>
      <c r="L3" s="581"/>
      <c r="M3" s="581"/>
      <c r="N3" s="560" t="s">
        <v>363</v>
      </c>
      <c r="O3" s="560"/>
    </row>
    <row r="4" spans="1:17" ht="18" customHeight="1" x14ac:dyDescent="0.3">
      <c r="A4" s="4"/>
      <c r="B4" s="4"/>
      <c r="C4" s="150" t="s">
        <v>205</v>
      </c>
      <c r="D4" s="584" t="s">
        <v>354</v>
      </c>
      <c r="E4" s="586" t="s">
        <v>355</v>
      </c>
      <c r="F4" s="528" t="s">
        <v>356</v>
      </c>
      <c r="G4" s="528"/>
      <c r="H4" s="528"/>
      <c r="I4" s="588"/>
      <c r="J4" s="589" t="s">
        <v>366</v>
      </c>
      <c r="K4" s="590"/>
      <c r="L4" s="589" t="s">
        <v>364</v>
      </c>
      <c r="M4" s="590"/>
      <c r="N4" s="584" t="s">
        <v>364</v>
      </c>
      <c r="O4" s="586" t="s">
        <v>365</v>
      </c>
    </row>
    <row r="5" spans="1:17" ht="57" customHeight="1" x14ac:dyDescent="0.3">
      <c r="A5" s="563" t="s">
        <v>991</v>
      </c>
      <c r="B5" s="563"/>
      <c r="C5" s="150"/>
      <c r="D5" s="585"/>
      <c r="E5" s="587"/>
      <c r="F5" s="150"/>
      <c r="G5" s="456" t="s">
        <v>357</v>
      </c>
      <c r="H5" s="93" t="s">
        <v>358</v>
      </c>
      <c r="I5" s="457" t="s">
        <v>359</v>
      </c>
      <c r="J5" s="455"/>
      <c r="K5" s="510" t="s">
        <v>359</v>
      </c>
      <c r="L5" s="147"/>
      <c r="M5" s="511" t="s">
        <v>359</v>
      </c>
      <c r="N5" s="591"/>
      <c r="O5" s="587"/>
    </row>
    <row r="6" spans="1:17" x14ac:dyDescent="0.3">
      <c r="A6" s="565" t="s">
        <v>348</v>
      </c>
      <c r="B6" s="565"/>
      <c r="C6" s="145">
        <v>0</v>
      </c>
      <c r="D6" s="145">
        <v>0</v>
      </c>
      <c r="E6" s="145">
        <v>0</v>
      </c>
      <c r="F6" s="145">
        <v>0</v>
      </c>
      <c r="G6" s="145">
        <v>0</v>
      </c>
      <c r="H6" s="145">
        <v>0</v>
      </c>
      <c r="I6" s="145">
        <v>0</v>
      </c>
      <c r="J6" s="145">
        <v>0</v>
      </c>
      <c r="K6" s="145">
        <v>0</v>
      </c>
      <c r="L6" s="145">
        <v>0</v>
      </c>
      <c r="M6" s="145">
        <v>0</v>
      </c>
      <c r="N6" s="145">
        <v>0</v>
      </c>
      <c r="O6" s="145">
        <v>0</v>
      </c>
      <c r="Q6" s="188" t="s">
        <v>205</v>
      </c>
    </row>
    <row r="7" spans="1:17" x14ac:dyDescent="0.3">
      <c r="A7" s="530" t="s">
        <v>360</v>
      </c>
      <c r="B7" s="530"/>
      <c r="C7" s="146">
        <v>1235800.525867</v>
      </c>
      <c r="D7" s="146">
        <v>841.52131299999996</v>
      </c>
      <c r="E7" s="146">
        <v>3853.8723070000001</v>
      </c>
      <c r="F7" s="146">
        <v>28485.471029</v>
      </c>
      <c r="G7" s="146">
        <v>27231.626028999999</v>
      </c>
      <c r="H7" s="146">
        <v>25104.688557000001</v>
      </c>
      <c r="I7" s="146">
        <v>5177.8090119999997</v>
      </c>
      <c r="J7" s="146">
        <v>-2735.3043550000002</v>
      </c>
      <c r="K7" s="146">
        <v>-157.10720000000001</v>
      </c>
      <c r="L7" s="146">
        <v>-5122.1361569999999</v>
      </c>
      <c r="M7" s="146">
        <v>-879.59753899999998</v>
      </c>
      <c r="N7" s="146">
        <v>21316.968271000002</v>
      </c>
      <c r="O7" s="146">
        <v>7620.055488</v>
      </c>
    </row>
    <row r="8" spans="1:17" x14ac:dyDescent="0.3">
      <c r="A8" s="582" t="s">
        <v>361</v>
      </c>
      <c r="B8" s="582"/>
      <c r="C8" s="46">
        <v>31772.560402999999</v>
      </c>
      <c r="D8" s="46">
        <v>0</v>
      </c>
      <c r="E8" s="46">
        <v>0</v>
      </c>
      <c r="F8" s="46">
        <v>317.68123200000002</v>
      </c>
      <c r="G8" s="46">
        <v>317.68123200000002</v>
      </c>
      <c r="H8" s="46">
        <v>0</v>
      </c>
      <c r="I8" s="46">
        <v>0</v>
      </c>
      <c r="J8" s="46">
        <v>0.197795</v>
      </c>
      <c r="K8" s="46">
        <v>0</v>
      </c>
      <c r="L8" s="46">
        <v>30.326837999999999</v>
      </c>
      <c r="M8" s="46">
        <v>0</v>
      </c>
      <c r="N8" s="46">
        <v>7.0149059999999999</v>
      </c>
      <c r="O8" s="46">
        <v>0</v>
      </c>
    </row>
    <row r="9" spans="1:17" x14ac:dyDescent="0.3">
      <c r="A9" s="427" t="s">
        <v>1168</v>
      </c>
      <c r="H9" s="12"/>
      <c r="O9" s="206"/>
    </row>
    <row r="10" spans="1:17" x14ac:dyDescent="0.3">
      <c r="A10" s="592" t="s">
        <v>201</v>
      </c>
      <c r="B10" s="592"/>
      <c r="C10" s="565" t="s">
        <v>350</v>
      </c>
      <c r="D10" s="565"/>
      <c r="E10" s="565"/>
      <c r="F10" s="565"/>
      <c r="G10" s="565"/>
      <c r="H10" s="565"/>
      <c r="I10" s="565"/>
      <c r="J10" s="565"/>
      <c r="K10" s="565"/>
      <c r="L10" s="565"/>
      <c r="M10" s="1"/>
      <c r="N10" s="1"/>
      <c r="O10" s="1"/>
    </row>
    <row r="11" spans="1:17" ht="15.75" customHeight="1" x14ac:dyDescent="0.3">
      <c r="A11" s="592" t="s">
        <v>200</v>
      </c>
      <c r="B11" s="592"/>
      <c r="C11" s="565" t="s">
        <v>217</v>
      </c>
      <c r="D11" s="565"/>
      <c r="E11" s="565"/>
      <c r="F11" s="565"/>
      <c r="G11" s="565"/>
      <c r="H11" s="565"/>
      <c r="I11" s="565"/>
      <c r="J11" s="565"/>
      <c r="K11" s="565"/>
      <c r="L11" s="565"/>
      <c r="M11" s="1"/>
      <c r="N11" s="1"/>
      <c r="O11" s="1"/>
    </row>
    <row r="12" spans="1:17" ht="37.5" customHeight="1" x14ac:dyDescent="0.3">
      <c r="A12" s="592" t="s">
        <v>202</v>
      </c>
      <c r="B12" s="592"/>
      <c r="C12" s="539" t="s">
        <v>351</v>
      </c>
      <c r="D12" s="539"/>
      <c r="E12" s="539"/>
      <c r="F12" s="539"/>
      <c r="G12" s="539"/>
      <c r="H12" s="539"/>
      <c r="I12" s="539"/>
      <c r="J12" s="539"/>
      <c r="K12" s="539"/>
      <c r="L12" s="539"/>
      <c r="M12" s="539"/>
      <c r="N12" s="539"/>
      <c r="O12" s="539"/>
    </row>
    <row r="13" spans="1:17" x14ac:dyDescent="0.3">
      <c r="A13" s="592" t="s">
        <v>203</v>
      </c>
      <c r="B13" s="592"/>
      <c r="C13" s="565" t="s">
        <v>317</v>
      </c>
      <c r="D13" s="565"/>
      <c r="E13" s="565"/>
      <c r="F13" s="565"/>
      <c r="G13" s="565"/>
      <c r="H13" s="565"/>
      <c r="I13" s="565"/>
      <c r="J13" s="565"/>
      <c r="K13" s="565"/>
      <c r="L13" s="565"/>
      <c r="M13" s="1"/>
      <c r="N13" s="1"/>
      <c r="O13" s="1"/>
    </row>
    <row r="14" spans="1:17" x14ac:dyDescent="0.3">
      <c r="A14" s="592" t="s">
        <v>204</v>
      </c>
      <c r="B14" s="592"/>
      <c r="C14" s="565" t="s">
        <v>207</v>
      </c>
      <c r="D14" s="565"/>
      <c r="E14" s="565"/>
      <c r="F14" s="565"/>
      <c r="G14" s="565"/>
      <c r="H14" s="565"/>
      <c r="I14" s="565"/>
      <c r="J14" s="565"/>
      <c r="K14" s="565"/>
      <c r="L14" s="565"/>
      <c r="M14" s="1"/>
      <c r="N14" s="1"/>
      <c r="O14" s="1"/>
    </row>
    <row r="15" spans="1:17" ht="22.5" customHeight="1" x14ac:dyDescent="0.3">
      <c r="A15" s="592" t="s">
        <v>213</v>
      </c>
      <c r="B15" s="592"/>
      <c r="C15" s="539" t="s">
        <v>352</v>
      </c>
      <c r="D15" s="539"/>
      <c r="E15" s="539"/>
      <c r="F15" s="539"/>
      <c r="G15" s="539"/>
      <c r="H15" s="539"/>
      <c r="I15" s="539"/>
      <c r="J15" s="539"/>
      <c r="K15" s="539"/>
      <c r="L15" s="539"/>
      <c r="M15" s="539"/>
      <c r="N15" s="539"/>
      <c r="O15" s="539"/>
    </row>
    <row r="16" spans="1:17" x14ac:dyDescent="0.3">
      <c r="A16" s="5"/>
      <c r="B16" s="5"/>
      <c r="C16" s="5"/>
      <c r="D16" s="5"/>
      <c r="E16" s="5"/>
      <c r="F16" s="5"/>
      <c r="G16" s="5"/>
      <c r="H16" s="5"/>
      <c r="I16" s="5"/>
      <c r="J16" s="5"/>
    </row>
    <row r="17" spans="1:16" x14ac:dyDescent="0.3">
      <c r="A17" s="41" t="s">
        <v>757</v>
      </c>
      <c r="B17" s="5"/>
      <c r="C17" s="5"/>
      <c r="D17" s="5"/>
      <c r="E17" s="5"/>
      <c r="F17" s="5"/>
      <c r="G17" s="5"/>
      <c r="H17" s="5"/>
      <c r="I17" s="5"/>
      <c r="J17" s="5"/>
    </row>
    <row r="18" spans="1:16" ht="15" customHeight="1" x14ac:dyDescent="0.3">
      <c r="A18" s="525" t="s">
        <v>766</v>
      </c>
      <c r="B18" s="525"/>
      <c r="C18" s="525"/>
      <c r="D18" s="525"/>
      <c r="E18" s="525"/>
      <c r="F18" s="525"/>
      <c r="G18" s="525"/>
      <c r="H18" s="525"/>
      <c r="I18" s="525"/>
      <c r="J18" s="525"/>
      <c r="K18" s="525"/>
      <c r="L18" s="525"/>
      <c r="M18" s="525"/>
    </row>
    <row r="19" spans="1:16" x14ac:dyDescent="0.3">
      <c r="A19" s="525"/>
      <c r="B19" s="525"/>
      <c r="C19" s="525"/>
      <c r="D19" s="525"/>
      <c r="E19" s="525"/>
      <c r="F19" s="525"/>
      <c r="G19" s="525"/>
      <c r="H19" s="525"/>
      <c r="I19" s="525"/>
      <c r="J19" s="525"/>
      <c r="K19" s="525"/>
      <c r="L19" s="525"/>
      <c r="M19" s="525"/>
    </row>
    <row r="20" spans="1:16" x14ac:dyDescent="0.3">
      <c r="A20" s="525"/>
      <c r="B20" s="525"/>
      <c r="C20" s="525"/>
      <c r="D20" s="525"/>
      <c r="E20" s="525"/>
      <c r="F20" s="525"/>
      <c r="G20" s="525"/>
      <c r="H20" s="525"/>
      <c r="I20" s="525"/>
      <c r="J20" s="525"/>
      <c r="K20" s="525"/>
      <c r="L20" s="525"/>
      <c r="M20" s="525"/>
    </row>
    <row r="21" spans="1:16" x14ac:dyDescent="0.3">
      <c r="A21" s="525"/>
      <c r="B21" s="525"/>
      <c r="C21" s="525"/>
      <c r="D21" s="525"/>
      <c r="E21" s="525"/>
      <c r="F21" s="525"/>
      <c r="G21" s="525"/>
      <c r="H21" s="525"/>
      <c r="I21" s="525"/>
      <c r="J21" s="525"/>
      <c r="K21" s="525"/>
      <c r="L21" s="525"/>
      <c r="M21" s="525"/>
    </row>
    <row r="22" spans="1:16" x14ac:dyDescent="0.3">
      <c r="A22" s="525"/>
      <c r="B22" s="525"/>
      <c r="C22" s="525"/>
      <c r="D22" s="525"/>
      <c r="E22" s="525"/>
      <c r="F22" s="525"/>
      <c r="G22" s="525"/>
      <c r="H22" s="525"/>
      <c r="I22" s="525"/>
      <c r="J22" s="525"/>
      <c r="K22" s="525"/>
      <c r="L22" s="525"/>
      <c r="M22" s="525"/>
    </row>
    <row r="23" spans="1:16" x14ac:dyDescent="0.3">
      <c r="A23" s="525"/>
      <c r="B23" s="525"/>
      <c r="C23" s="525"/>
      <c r="D23" s="525"/>
      <c r="E23" s="525"/>
      <c r="F23" s="525"/>
      <c r="G23" s="525"/>
      <c r="H23" s="525"/>
      <c r="I23" s="525"/>
      <c r="J23" s="525"/>
      <c r="K23" s="525"/>
      <c r="L23" s="525"/>
      <c r="M23" s="525"/>
    </row>
    <row r="24" spans="1:16" x14ac:dyDescent="0.3">
      <c r="A24" s="525"/>
      <c r="B24" s="525"/>
      <c r="C24" s="525"/>
      <c r="D24" s="525"/>
      <c r="E24" s="525"/>
      <c r="F24" s="525"/>
      <c r="G24" s="525"/>
      <c r="H24" s="525"/>
      <c r="I24" s="525"/>
      <c r="J24" s="525"/>
      <c r="K24" s="525"/>
      <c r="L24" s="525"/>
      <c r="M24" s="525"/>
    </row>
    <row r="25" spans="1:16" x14ac:dyDescent="0.3">
      <c r="A25" s="525"/>
      <c r="B25" s="525"/>
      <c r="C25" s="525"/>
      <c r="D25" s="525"/>
      <c r="E25" s="525"/>
      <c r="F25" s="525"/>
      <c r="G25" s="525"/>
      <c r="H25" s="525"/>
      <c r="I25" s="525"/>
      <c r="J25" s="525"/>
      <c r="K25" s="525"/>
      <c r="L25" s="525"/>
      <c r="M25" s="525"/>
    </row>
    <row r="26" spans="1:16" x14ac:dyDescent="0.3">
      <c r="A26" s="525"/>
      <c r="B26" s="525"/>
      <c r="C26" s="525"/>
      <c r="D26" s="525"/>
      <c r="E26" s="525"/>
      <c r="F26" s="525"/>
      <c r="G26" s="525"/>
      <c r="H26" s="525"/>
      <c r="I26" s="525"/>
      <c r="J26" s="525"/>
      <c r="K26" s="525"/>
      <c r="L26" s="525"/>
      <c r="M26" s="525"/>
    </row>
    <row r="27" spans="1:16" ht="18" customHeight="1" x14ac:dyDescent="0.3">
      <c r="A27" s="525"/>
      <c r="B27" s="525"/>
      <c r="C27" s="525"/>
      <c r="D27" s="525"/>
      <c r="E27" s="525"/>
      <c r="F27" s="525"/>
      <c r="G27" s="525"/>
      <c r="H27" s="525"/>
      <c r="I27" s="525"/>
      <c r="J27" s="525"/>
      <c r="K27" s="525"/>
      <c r="L27" s="525"/>
      <c r="M27" s="525"/>
    </row>
    <row r="28" spans="1:16" x14ac:dyDescent="0.3">
      <c r="A28" s="525"/>
      <c r="B28" s="525"/>
      <c r="C28" s="525"/>
      <c r="D28" s="525"/>
      <c r="E28" s="525"/>
      <c r="F28" s="525"/>
      <c r="G28" s="525"/>
      <c r="H28" s="525"/>
      <c r="I28" s="525"/>
      <c r="J28" s="525"/>
      <c r="K28" s="525"/>
      <c r="L28" s="525"/>
      <c r="M28" s="525"/>
    </row>
    <row r="29" spans="1:16" x14ac:dyDescent="0.3">
      <c r="A29" s="58"/>
      <c r="B29" s="123"/>
      <c r="C29" s="123"/>
      <c r="D29" s="123"/>
      <c r="E29" s="123"/>
      <c r="F29" s="123"/>
      <c r="G29" s="123"/>
      <c r="H29" s="123"/>
      <c r="I29" s="123"/>
      <c r="J29" s="123"/>
      <c r="K29" s="123"/>
      <c r="L29" s="123"/>
      <c r="O29" s="290" t="s">
        <v>205</v>
      </c>
      <c r="P29" s="290" t="s">
        <v>205</v>
      </c>
    </row>
    <row r="30" spans="1:16" x14ac:dyDescent="0.3">
      <c r="A30" s="123"/>
      <c r="B30" s="123"/>
      <c r="C30" s="123"/>
      <c r="D30" s="123"/>
      <c r="E30" s="123"/>
      <c r="F30" s="123"/>
      <c r="G30" s="123"/>
      <c r="H30" s="123"/>
      <c r="I30" s="123"/>
      <c r="J30" s="123"/>
      <c r="K30" s="123"/>
      <c r="L30" s="123"/>
    </row>
    <row r="31" spans="1:16" x14ac:dyDescent="0.3">
      <c r="A31" s="123"/>
      <c r="B31" s="123"/>
      <c r="C31" s="123"/>
      <c r="D31" s="123"/>
      <c r="E31" s="123"/>
      <c r="F31" s="123"/>
      <c r="G31" s="123"/>
      <c r="H31" s="123"/>
      <c r="I31" s="123"/>
      <c r="J31" s="123"/>
      <c r="K31" s="123"/>
      <c r="L31" s="123"/>
    </row>
    <row r="32" spans="1:16" x14ac:dyDescent="0.3">
      <c r="A32" s="123"/>
      <c r="B32" s="123"/>
      <c r="C32" s="123"/>
      <c r="D32" s="123"/>
      <c r="E32" s="123"/>
      <c r="F32" s="123"/>
      <c r="G32" s="123"/>
      <c r="H32" s="123"/>
      <c r="I32" s="123"/>
      <c r="J32" s="123"/>
      <c r="K32" s="123"/>
      <c r="L32" s="123"/>
    </row>
    <row r="33" spans="1:12" x14ac:dyDescent="0.3">
      <c r="A33" s="123"/>
      <c r="B33" s="123"/>
      <c r="C33" s="123"/>
      <c r="D33" s="123"/>
      <c r="E33" s="123"/>
      <c r="F33" s="123"/>
      <c r="G33" s="123"/>
      <c r="H33" s="123"/>
      <c r="I33" s="123"/>
      <c r="J33" s="123"/>
      <c r="K33" s="123"/>
      <c r="L33" s="123"/>
    </row>
    <row r="34" spans="1:12" x14ac:dyDescent="0.3">
      <c r="A34" s="123"/>
      <c r="B34" s="123"/>
      <c r="C34" s="123"/>
      <c r="D34" s="123"/>
      <c r="E34" s="123"/>
      <c r="F34" s="123"/>
      <c r="G34" s="123"/>
      <c r="H34" s="123"/>
      <c r="I34" s="123"/>
      <c r="J34" s="123"/>
      <c r="K34" s="123"/>
      <c r="L34" s="123"/>
    </row>
    <row r="35" spans="1:12" x14ac:dyDescent="0.3">
      <c r="A35" s="123"/>
      <c r="B35" s="123"/>
      <c r="C35" s="123"/>
      <c r="D35" s="123"/>
      <c r="E35" s="123"/>
      <c r="F35" s="123"/>
      <c r="G35" s="123"/>
      <c r="H35" s="123"/>
      <c r="I35" s="123"/>
      <c r="J35" s="123"/>
      <c r="K35" s="123"/>
      <c r="L35" s="123"/>
    </row>
    <row r="36" spans="1:12" x14ac:dyDescent="0.3">
      <c r="A36" s="123"/>
      <c r="B36" s="123"/>
      <c r="C36" s="123"/>
      <c r="D36" s="123"/>
      <c r="E36" s="123"/>
      <c r="F36" s="123"/>
      <c r="G36" s="123"/>
      <c r="H36" s="123"/>
      <c r="I36" s="123"/>
      <c r="J36" s="123"/>
      <c r="K36" s="123"/>
      <c r="L36" s="123"/>
    </row>
    <row r="37" spans="1:12" x14ac:dyDescent="0.3">
      <c r="A37" s="123"/>
      <c r="B37" s="123"/>
      <c r="C37" s="123"/>
      <c r="D37" s="123"/>
      <c r="E37" s="123"/>
      <c r="F37" s="123"/>
      <c r="G37" s="123"/>
      <c r="H37" s="123"/>
      <c r="I37" s="123"/>
      <c r="J37" s="123"/>
      <c r="K37" s="123"/>
      <c r="L37" s="123"/>
    </row>
    <row r="38" spans="1:12" x14ac:dyDescent="0.3">
      <c r="A38" s="123"/>
      <c r="B38" s="123"/>
      <c r="C38" s="123"/>
      <c r="D38" s="123"/>
      <c r="E38" s="123"/>
      <c r="F38" s="123"/>
      <c r="G38" s="123"/>
      <c r="H38" s="123"/>
      <c r="I38" s="123"/>
      <c r="J38" s="123"/>
      <c r="K38" s="123"/>
      <c r="L38" s="123"/>
    </row>
    <row r="39" spans="1:12" x14ac:dyDescent="0.3">
      <c r="A39" s="123"/>
      <c r="B39" s="123"/>
      <c r="C39" s="123"/>
      <c r="D39" s="123"/>
      <c r="E39" s="123"/>
      <c r="F39" s="123"/>
      <c r="G39" s="123"/>
      <c r="H39" s="123"/>
      <c r="I39" s="123"/>
      <c r="J39" s="123"/>
      <c r="K39" s="123"/>
      <c r="L39" s="123"/>
    </row>
    <row r="40" spans="1:12" x14ac:dyDescent="0.3">
      <c r="A40" s="123"/>
      <c r="B40" s="123"/>
      <c r="C40" s="123"/>
      <c r="D40" s="123"/>
      <c r="E40" s="123"/>
      <c r="F40" s="123"/>
      <c r="G40" s="123"/>
      <c r="H40" s="123"/>
      <c r="I40" s="123"/>
      <c r="J40" s="123"/>
      <c r="K40" s="123"/>
      <c r="L40" s="123"/>
    </row>
    <row r="41" spans="1:12" x14ac:dyDescent="0.3">
      <c r="H41" s="5"/>
      <c r="I41" s="5"/>
      <c r="J41" s="5"/>
    </row>
    <row r="42" spans="1:12" x14ac:dyDescent="0.3">
      <c r="H42" s="5"/>
      <c r="I42" s="5"/>
      <c r="J42" s="5"/>
    </row>
    <row r="43" spans="1:12" x14ac:dyDescent="0.3">
      <c r="H43" s="5"/>
      <c r="I43" s="5"/>
      <c r="J43" s="5"/>
    </row>
    <row r="44" spans="1:12" x14ac:dyDescent="0.3">
      <c r="H44" s="5"/>
      <c r="I44" s="5"/>
      <c r="J44" s="5"/>
    </row>
    <row r="45" spans="1:12" ht="201" customHeight="1" x14ac:dyDescent="0.3">
      <c r="H45" s="5"/>
      <c r="I45" s="5"/>
      <c r="J45" s="5"/>
    </row>
  </sheetData>
  <mergeCells count="28">
    <mergeCell ref="A10:B10"/>
    <mergeCell ref="C10:L10"/>
    <mergeCell ref="A11:B11"/>
    <mergeCell ref="C11:L11"/>
    <mergeCell ref="A12:B12"/>
    <mergeCell ref="C12:O12"/>
    <mergeCell ref="A18:M28"/>
    <mergeCell ref="A13:B13"/>
    <mergeCell ref="C13:L13"/>
    <mergeCell ref="A14:B14"/>
    <mergeCell ref="C14:L14"/>
    <mergeCell ref="A15:B15"/>
    <mergeCell ref="C15:O15"/>
    <mergeCell ref="J3:M3"/>
    <mergeCell ref="N3:O3"/>
    <mergeCell ref="D4:D5"/>
    <mergeCell ref="E4:E5"/>
    <mergeCell ref="F4:I4"/>
    <mergeCell ref="J4:K4"/>
    <mergeCell ref="L4:M4"/>
    <mergeCell ref="N4:N5"/>
    <mergeCell ref="O4:O5"/>
    <mergeCell ref="A5:B5"/>
    <mergeCell ref="A6:B6"/>
    <mergeCell ref="A7:B7"/>
    <mergeCell ref="A8:B8"/>
    <mergeCell ref="C3:I3"/>
    <mergeCell ref="A3:B3"/>
  </mergeCells>
  <hyperlinks>
    <hyperlink ref="O2" location="Index!A1" display="Index"/>
  </hyperlinks>
  <pageMargins left="0.7" right="0.7" top="0.75" bottom="0.75" header="0.3" footer="0.3"/>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0137C"/>
  </sheetPr>
  <dimension ref="A1:H134"/>
  <sheetViews>
    <sheetView showGridLines="0" zoomScale="115" zoomScaleNormal="115" zoomScaleSheetLayoutView="115" workbookViewId="0"/>
  </sheetViews>
  <sheetFormatPr defaultColWidth="9.109375" defaultRowHeight="14.4" x14ac:dyDescent="0.3"/>
  <cols>
    <col min="1" max="1" width="3.109375" style="266" bestFit="1" customWidth="1"/>
    <col min="2" max="2" width="37.5546875" style="266" bestFit="1" customWidth="1"/>
    <col min="3" max="5" width="24.6640625" style="95" customWidth="1"/>
    <col min="6" max="16384" width="9.109375" style="95"/>
  </cols>
  <sheetData>
    <row r="1" spans="1:7" x14ac:dyDescent="0.3">
      <c r="A1" s="212"/>
      <c r="B1" s="212"/>
      <c r="C1" s="212"/>
      <c r="D1" s="212"/>
      <c r="E1" s="212"/>
    </row>
    <row r="2" spans="1:7" x14ac:dyDescent="0.3">
      <c r="A2" s="256"/>
      <c r="B2" s="256" t="s">
        <v>0</v>
      </c>
      <c r="E2" s="205" t="s">
        <v>829</v>
      </c>
      <c r="F2" s="244"/>
    </row>
    <row r="3" spans="1:7" ht="15" customHeight="1" x14ac:dyDescent="0.3">
      <c r="A3" s="354"/>
      <c r="B3" s="354" t="s">
        <v>1</v>
      </c>
      <c r="C3" s="523" t="s">
        <v>1132</v>
      </c>
      <c r="D3" s="523" t="s">
        <v>1063</v>
      </c>
      <c r="E3" s="523" t="s">
        <v>2</v>
      </c>
      <c r="F3" s="244"/>
    </row>
    <row r="4" spans="1:7" ht="36" customHeight="1" x14ac:dyDescent="0.3">
      <c r="A4" s="355"/>
      <c r="B4" s="355" t="s">
        <v>991</v>
      </c>
      <c r="C4" s="524"/>
      <c r="D4" s="524"/>
      <c r="E4" s="524"/>
      <c r="G4" s="245"/>
    </row>
    <row r="5" spans="1:7" ht="24" customHeight="1" x14ac:dyDescent="0.3">
      <c r="A5" s="257">
        <v>1</v>
      </c>
      <c r="B5" s="257" t="s">
        <v>3</v>
      </c>
      <c r="C5" s="246">
        <v>1182.2157</v>
      </c>
      <c r="D5" s="246" t="s">
        <v>1064</v>
      </c>
      <c r="E5" s="246">
        <v>1182.2157</v>
      </c>
    </row>
    <row r="6" spans="1:7" x14ac:dyDescent="0.3">
      <c r="A6" s="257"/>
      <c r="B6" s="257" t="s">
        <v>4</v>
      </c>
      <c r="C6" s="246">
        <v>0</v>
      </c>
      <c r="D6" s="246" t="s">
        <v>1065</v>
      </c>
      <c r="E6" s="246">
        <v>0</v>
      </c>
    </row>
    <row r="7" spans="1:7" x14ac:dyDescent="0.3">
      <c r="A7" s="257"/>
      <c r="B7" s="257" t="s">
        <v>5</v>
      </c>
      <c r="C7" s="246">
        <v>0</v>
      </c>
      <c r="D7" s="246" t="s">
        <v>1065</v>
      </c>
      <c r="E7" s="246">
        <v>0</v>
      </c>
    </row>
    <row r="8" spans="1:7" x14ac:dyDescent="0.3">
      <c r="A8" s="257"/>
      <c r="B8" s="257" t="s">
        <v>6</v>
      </c>
      <c r="C8" s="246">
        <v>0</v>
      </c>
      <c r="D8" s="246" t="s">
        <v>1065</v>
      </c>
      <c r="E8" s="246">
        <v>0</v>
      </c>
    </row>
    <row r="9" spans="1:7" x14ac:dyDescent="0.3">
      <c r="A9" s="257">
        <v>2</v>
      </c>
      <c r="B9" s="257" t="s">
        <v>7</v>
      </c>
      <c r="C9" s="246">
        <v>31742.826173450001</v>
      </c>
      <c r="D9" s="246" t="s">
        <v>1066</v>
      </c>
      <c r="E9" s="246">
        <v>31742.826173450001</v>
      </c>
    </row>
    <row r="10" spans="1:7" ht="16.8" x14ac:dyDescent="0.3">
      <c r="A10" s="257">
        <v>3</v>
      </c>
      <c r="B10" s="257" t="s">
        <v>8</v>
      </c>
      <c r="C10" s="246">
        <v>36410.96763603</v>
      </c>
      <c r="D10" s="246" t="s">
        <v>1067</v>
      </c>
      <c r="E10" s="246">
        <v>36410.96763603</v>
      </c>
    </row>
    <row r="11" spans="1:7" x14ac:dyDescent="0.3">
      <c r="A11" s="257" t="s">
        <v>1029</v>
      </c>
      <c r="B11" s="257" t="s">
        <v>9</v>
      </c>
      <c r="C11" s="246">
        <v>0</v>
      </c>
      <c r="D11" s="246" t="s">
        <v>1068</v>
      </c>
      <c r="E11" s="246">
        <v>0</v>
      </c>
    </row>
    <row r="12" spans="1:7" ht="25.2" x14ac:dyDescent="0.3">
      <c r="A12" s="257">
        <v>4</v>
      </c>
      <c r="B12" s="257" t="s">
        <v>10</v>
      </c>
      <c r="C12" s="246">
        <v>0</v>
      </c>
      <c r="D12" s="246" t="s">
        <v>1069</v>
      </c>
      <c r="E12" s="246">
        <v>0</v>
      </c>
    </row>
    <row r="13" spans="1:7" ht="16.8" x14ac:dyDescent="0.3">
      <c r="A13" s="257"/>
      <c r="B13" s="257" t="s">
        <v>11</v>
      </c>
      <c r="C13" s="246">
        <v>0</v>
      </c>
      <c r="D13" s="246" t="s">
        <v>1070</v>
      </c>
      <c r="E13" s="246">
        <v>0</v>
      </c>
    </row>
    <row r="14" spans="1:7" x14ac:dyDescent="0.3">
      <c r="A14" s="257">
        <v>5</v>
      </c>
      <c r="B14" s="257" t="s">
        <v>12</v>
      </c>
      <c r="C14" s="246">
        <v>815.10171360000004</v>
      </c>
      <c r="D14" s="246" t="s">
        <v>1071</v>
      </c>
      <c r="E14" s="246">
        <v>815.10171360000004</v>
      </c>
    </row>
    <row r="15" spans="1:7" ht="16.8" x14ac:dyDescent="0.3">
      <c r="A15" s="257" t="s">
        <v>1030</v>
      </c>
      <c r="B15" s="257" t="s">
        <v>13</v>
      </c>
      <c r="C15" s="246">
        <v>0</v>
      </c>
      <c r="D15" s="246" t="s">
        <v>1072</v>
      </c>
      <c r="E15" s="246">
        <v>0</v>
      </c>
    </row>
    <row r="16" spans="1:7" ht="16.8" x14ac:dyDescent="0.3">
      <c r="A16" s="258">
        <v>6</v>
      </c>
      <c r="B16" s="258" t="s">
        <v>14</v>
      </c>
      <c r="C16" s="247">
        <v>70151.111223080006</v>
      </c>
      <c r="D16" s="247"/>
      <c r="E16" s="247">
        <v>70151.111223080006</v>
      </c>
    </row>
    <row r="17" spans="1:8" ht="16.8" x14ac:dyDescent="0.3">
      <c r="A17" s="259"/>
      <c r="B17" s="259" t="s">
        <v>15</v>
      </c>
      <c r="C17" s="248"/>
      <c r="D17" s="248"/>
      <c r="E17" s="248"/>
    </row>
    <row r="18" spans="1:8" x14ac:dyDescent="0.3">
      <c r="A18" s="257">
        <v>7</v>
      </c>
      <c r="B18" s="257" t="s">
        <v>16</v>
      </c>
      <c r="C18" s="246">
        <v>-64.507929000000004</v>
      </c>
      <c r="D18" s="246" t="s">
        <v>1073</v>
      </c>
      <c r="E18" s="246">
        <v>-64.507929000000004</v>
      </c>
    </row>
    <row r="19" spans="1:8" x14ac:dyDescent="0.3">
      <c r="A19" s="257">
        <v>8</v>
      </c>
      <c r="B19" s="257" t="s">
        <v>17</v>
      </c>
      <c r="C19" s="246">
        <v>-184.3575615</v>
      </c>
      <c r="D19" s="246" t="s">
        <v>1074</v>
      </c>
      <c r="E19" s="246">
        <v>-184.3575615</v>
      </c>
    </row>
    <row r="20" spans="1:8" x14ac:dyDescent="0.3">
      <c r="A20" s="257">
        <v>9</v>
      </c>
      <c r="B20" s="257" t="s">
        <v>18</v>
      </c>
      <c r="C20" s="246">
        <v>0</v>
      </c>
      <c r="D20" s="246"/>
      <c r="E20" s="246">
        <v>0</v>
      </c>
    </row>
    <row r="21" spans="1:8" ht="33.6" x14ac:dyDescent="0.3">
      <c r="A21" s="257">
        <v>10</v>
      </c>
      <c r="B21" s="257" t="s">
        <v>19</v>
      </c>
      <c r="C21" s="246">
        <v>0</v>
      </c>
      <c r="D21" s="246" t="s">
        <v>1075</v>
      </c>
      <c r="E21" s="246">
        <v>0</v>
      </c>
    </row>
    <row r="22" spans="1:8" ht="16.8" x14ac:dyDescent="0.3">
      <c r="A22" s="257">
        <v>11</v>
      </c>
      <c r="B22" s="257" t="s">
        <v>20</v>
      </c>
      <c r="C22" s="246">
        <v>0</v>
      </c>
      <c r="D22" s="246" t="s">
        <v>1076</v>
      </c>
      <c r="E22" s="246">
        <v>0</v>
      </c>
    </row>
    <row r="23" spans="1:8" ht="16.8" x14ac:dyDescent="0.3">
      <c r="A23" s="257">
        <v>12</v>
      </c>
      <c r="B23" s="257" t="s">
        <v>21</v>
      </c>
      <c r="C23" s="246">
        <v>0</v>
      </c>
      <c r="D23" s="246" t="s">
        <v>1077</v>
      </c>
      <c r="E23" s="246">
        <v>0</v>
      </c>
      <c r="F23" s="246"/>
      <c r="G23" s="246"/>
      <c r="H23" s="246"/>
    </row>
    <row r="24" spans="1:8" ht="16.8" x14ac:dyDescent="0.3">
      <c r="A24" s="257">
        <v>13</v>
      </c>
      <c r="B24" s="257" t="s">
        <v>22</v>
      </c>
      <c r="C24" s="246">
        <v>0</v>
      </c>
      <c r="D24" s="246" t="s">
        <v>1078</v>
      </c>
      <c r="E24" s="246">
        <v>0</v>
      </c>
      <c r="F24" s="246"/>
      <c r="G24" s="246"/>
      <c r="H24" s="246"/>
    </row>
    <row r="25" spans="1:8" ht="16.8" x14ac:dyDescent="0.3">
      <c r="A25" s="257">
        <v>14</v>
      </c>
      <c r="B25" s="257" t="s">
        <v>23</v>
      </c>
      <c r="C25" s="246">
        <v>0</v>
      </c>
      <c r="D25" s="246" t="s">
        <v>1079</v>
      </c>
      <c r="E25" s="246">
        <v>0</v>
      </c>
    </row>
    <row r="26" spans="1:8" x14ac:dyDescent="0.3">
      <c r="A26" s="257">
        <v>15</v>
      </c>
      <c r="B26" s="257" t="s">
        <v>24</v>
      </c>
      <c r="C26" s="246">
        <v>-261.62959999999998</v>
      </c>
      <c r="D26" s="246" t="s">
        <v>1080</v>
      </c>
      <c r="E26" s="246">
        <v>-261.62959999999998</v>
      </c>
    </row>
    <row r="27" spans="1:8" ht="16.8" x14ac:dyDescent="0.3">
      <c r="A27" s="257">
        <v>16</v>
      </c>
      <c r="B27" s="257" t="s">
        <v>25</v>
      </c>
      <c r="C27" s="246">
        <v>0</v>
      </c>
      <c r="D27" s="246" t="s">
        <v>1081</v>
      </c>
      <c r="E27" s="246">
        <v>0</v>
      </c>
    </row>
    <row r="28" spans="1:8" ht="41.25" customHeight="1" x14ac:dyDescent="0.3">
      <c r="A28" s="257">
        <v>17</v>
      </c>
      <c r="B28" s="257" t="s">
        <v>1031</v>
      </c>
      <c r="C28" s="246">
        <v>0</v>
      </c>
      <c r="D28" s="246" t="s">
        <v>1082</v>
      </c>
      <c r="E28" s="246">
        <v>0</v>
      </c>
    </row>
    <row r="29" spans="1:8" ht="48.75" customHeight="1" x14ac:dyDescent="0.3">
      <c r="A29" s="257">
        <v>18</v>
      </c>
      <c r="B29" s="257" t="s">
        <v>26</v>
      </c>
      <c r="C29" s="246">
        <v>0</v>
      </c>
      <c r="D29" s="246" t="s">
        <v>1083</v>
      </c>
      <c r="E29" s="246">
        <v>0</v>
      </c>
    </row>
    <row r="30" spans="1:8" ht="42" x14ac:dyDescent="0.3">
      <c r="A30" s="257">
        <v>19</v>
      </c>
      <c r="B30" s="257" t="s">
        <v>27</v>
      </c>
      <c r="C30" s="246">
        <v>0</v>
      </c>
      <c r="D30" s="246" t="s">
        <v>1084</v>
      </c>
      <c r="E30" s="246">
        <v>0</v>
      </c>
    </row>
    <row r="31" spans="1:8" ht="12.75" customHeight="1" x14ac:dyDescent="0.3">
      <c r="A31" s="257">
        <v>20</v>
      </c>
      <c r="B31" s="257" t="s">
        <v>18</v>
      </c>
      <c r="C31" s="246"/>
      <c r="D31" s="246"/>
      <c r="E31" s="246"/>
    </row>
    <row r="32" spans="1:8" ht="25.2" x14ac:dyDescent="0.3">
      <c r="A32" s="257" t="s">
        <v>966</v>
      </c>
      <c r="B32" s="257" t="s">
        <v>28</v>
      </c>
      <c r="C32" s="246">
        <v>0</v>
      </c>
      <c r="D32" s="246" t="s">
        <v>1085</v>
      </c>
      <c r="E32" s="246">
        <v>0</v>
      </c>
    </row>
    <row r="33" spans="1:5" ht="16.8" x14ac:dyDescent="0.3">
      <c r="A33" s="257" t="s">
        <v>969</v>
      </c>
      <c r="B33" s="257" t="s">
        <v>29</v>
      </c>
      <c r="C33" s="246">
        <v>0</v>
      </c>
      <c r="D33" s="246" t="s">
        <v>1086</v>
      </c>
      <c r="E33" s="246">
        <v>0</v>
      </c>
    </row>
    <row r="34" spans="1:5" ht="42" customHeight="1" x14ac:dyDescent="0.3">
      <c r="A34" s="257" t="s">
        <v>1032</v>
      </c>
      <c r="B34" s="257" t="s">
        <v>30</v>
      </c>
      <c r="C34" s="246">
        <v>0</v>
      </c>
      <c r="D34" s="246" t="s">
        <v>1087</v>
      </c>
      <c r="E34" s="246">
        <v>0</v>
      </c>
    </row>
    <row r="35" spans="1:5" x14ac:dyDescent="0.3">
      <c r="A35" s="257" t="s">
        <v>1033</v>
      </c>
      <c r="B35" s="257" t="s">
        <v>31</v>
      </c>
      <c r="C35" s="246">
        <v>0</v>
      </c>
      <c r="D35" s="246" t="s">
        <v>1088</v>
      </c>
      <c r="E35" s="246">
        <v>0</v>
      </c>
    </row>
    <row r="36" spans="1:5" ht="25.2" x14ac:dyDescent="0.3">
      <c r="A36" s="257">
        <v>21</v>
      </c>
      <c r="B36" s="257" t="s">
        <v>32</v>
      </c>
      <c r="C36" s="246">
        <v>0</v>
      </c>
      <c r="D36" s="246" t="s">
        <v>1089</v>
      </c>
      <c r="E36" s="246">
        <v>0</v>
      </c>
    </row>
    <row r="37" spans="1:5" x14ac:dyDescent="0.3">
      <c r="A37" s="257">
        <v>22</v>
      </c>
      <c r="B37" s="257" t="s">
        <v>33</v>
      </c>
      <c r="C37" s="246">
        <v>0</v>
      </c>
      <c r="D37" s="246" t="s">
        <v>1090</v>
      </c>
      <c r="E37" s="246">
        <v>0</v>
      </c>
    </row>
    <row r="38" spans="1:5" ht="25.2" x14ac:dyDescent="0.3">
      <c r="A38" s="257">
        <v>23</v>
      </c>
      <c r="B38" s="257" t="s">
        <v>34</v>
      </c>
      <c r="C38" s="246">
        <v>0</v>
      </c>
      <c r="D38" s="246" t="s">
        <v>1091</v>
      </c>
      <c r="E38" s="246">
        <v>0</v>
      </c>
    </row>
    <row r="39" spans="1:5" x14ac:dyDescent="0.3">
      <c r="A39" s="257">
        <v>24</v>
      </c>
      <c r="B39" s="257" t="s">
        <v>18</v>
      </c>
      <c r="C39" s="246"/>
      <c r="D39" s="246"/>
      <c r="E39" s="246"/>
    </row>
    <row r="40" spans="1:5" ht="24" customHeight="1" x14ac:dyDescent="0.3">
      <c r="A40" s="257">
        <v>25</v>
      </c>
      <c r="B40" s="257" t="s">
        <v>35</v>
      </c>
      <c r="C40" s="246">
        <v>0</v>
      </c>
      <c r="D40" s="246" t="s">
        <v>1089</v>
      </c>
      <c r="E40" s="246">
        <v>0</v>
      </c>
    </row>
    <row r="41" spans="1:5" x14ac:dyDescent="0.3">
      <c r="A41" s="257" t="s">
        <v>1034</v>
      </c>
      <c r="B41" s="257" t="s">
        <v>36</v>
      </c>
      <c r="C41" s="246">
        <v>0</v>
      </c>
      <c r="D41" s="246" t="s">
        <v>1092</v>
      </c>
      <c r="E41" s="246">
        <v>0</v>
      </c>
    </row>
    <row r="42" spans="1:5" ht="15.75" customHeight="1" x14ac:dyDescent="0.3">
      <c r="A42" s="257" t="s">
        <v>1035</v>
      </c>
      <c r="B42" s="257" t="s">
        <v>37</v>
      </c>
      <c r="C42" s="246">
        <v>0</v>
      </c>
      <c r="D42" s="246" t="s">
        <v>1093</v>
      </c>
      <c r="E42" s="246">
        <v>0</v>
      </c>
    </row>
    <row r="43" spans="1:5" ht="16.8" x14ac:dyDescent="0.3">
      <c r="A43" s="257">
        <v>26</v>
      </c>
      <c r="B43" s="257" t="s">
        <v>38</v>
      </c>
      <c r="C43" s="246">
        <v>0</v>
      </c>
      <c r="D43" s="246"/>
      <c r="E43" s="246">
        <v>0</v>
      </c>
    </row>
    <row r="44" spans="1:5" ht="17.25" customHeight="1" x14ac:dyDescent="0.3">
      <c r="A44" s="257" t="s">
        <v>1036</v>
      </c>
      <c r="B44" s="257" t="s">
        <v>39</v>
      </c>
      <c r="C44" s="246">
        <v>0</v>
      </c>
      <c r="D44" s="246"/>
      <c r="E44" s="246">
        <v>0</v>
      </c>
    </row>
    <row r="45" spans="1:5" ht="28.5" customHeight="1" x14ac:dyDescent="0.3">
      <c r="A45" s="257" t="s">
        <v>1037</v>
      </c>
      <c r="B45" s="257" t="s">
        <v>40</v>
      </c>
      <c r="C45" s="246">
        <v>0</v>
      </c>
      <c r="D45" s="246">
        <v>481</v>
      </c>
      <c r="E45" s="246">
        <v>0</v>
      </c>
    </row>
    <row r="46" spans="1:5" ht="16.8" x14ac:dyDescent="0.3">
      <c r="A46" s="257">
        <v>27</v>
      </c>
      <c r="B46" s="257" t="s">
        <v>41</v>
      </c>
      <c r="C46" s="246">
        <v>0</v>
      </c>
      <c r="D46" s="246" t="s">
        <v>1094</v>
      </c>
      <c r="E46" s="246">
        <v>0</v>
      </c>
    </row>
    <row r="47" spans="1:5" ht="20.25" customHeight="1" x14ac:dyDescent="0.3">
      <c r="A47" s="260">
        <v>28</v>
      </c>
      <c r="B47" s="260" t="s">
        <v>42</v>
      </c>
      <c r="C47" s="249">
        <v>-510.4950905</v>
      </c>
      <c r="D47" s="249"/>
      <c r="E47" s="249">
        <v>-510.4950905</v>
      </c>
    </row>
    <row r="48" spans="1:5" x14ac:dyDescent="0.3">
      <c r="A48" s="258">
        <v>29</v>
      </c>
      <c r="B48" s="258" t="s">
        <v>43</v>
      </c>
      <c r="C48" s="247">
        <v>69640.616132580006</v>
      </c>
      <c r="D48" s="247"/>
      <c r="E48" s="247">
        <v>69640.616132580006</v>
      </c>
    </row>
    <row r="49" spans="1:5" x14ac:dyDescent="0.3">
      <c r="A49" s="261"/>
      <c r="B49" s="261" t="s">
        <v>44</v>
      </c>
      <c r="C49" s="248"/>
      <c r="D49" s="248"/>
      <c r="E49" s="248"/>
    </row>
    <row r="50" spans="1:5" x14ac:dyDescent="0.3">
      <c r="A50" s="257">
        <v>30</v>
      </c>
      <c r="B50" s="257" t="s">
        <v>3</v>
      </c>
      <c r="C50" s="246">
        <v>3722.55</v>
      </c>
      <c r="D50" s="246" t="s">
        <v>1095</v>
      </c>
      <c r="E50" s="246">
        <v>3722.55</v>
      </c>
    </row>
    <row r="51" spans="1:5" ht="16.8" x14ac:dyDescent="0.3">
      <c r="A51" s="257">
        <v>31</v>
      </c>
      <c r="B51" s="257" t="s">
        <v>45</v>
      </c>
      <c r="C51" s="246">
        <v>0</v>
      </c>
      <c r="D51" s="246"/>
      <c r="E51" s="246">
        <v>0</v>
      </c>
    </row>
    <row r="52" spans="1:5" ht="16.8" x14ac:dyDescent="0.3">
      <c r="A52" s="257">
        <v>32</v>
      </c>
      <c r="B52" s="257" t="s">
        <v>46</v>
      </c>
      <c r="C52" s="246">
        <v>0</v>
      </c>
      <c r="D52" s="246"/>
      <c r="E52" s="246">
        <v>0</v>
      </c>
    </row>
    <row r="53" spans="1:5" ht="25.2" x14ac:dyDescent="0.3">
      <c r="A53" s="257">
        <v>33</v>
      </c>
      <c r="B53" s="257" t="s">
        <v>47</v>
      </c>
      <c r="C53" s="246">
        <v>0</v>
      </c>
      <c r="D53" s="246" t="s">
        <v>1096</v>
      </c>
      <c r="E53" s="246">
        <v>0</v>
      </c>
    </row>
    <row r="54" spans="1:5" ht="16.8" x14ac:dyDescent="0.3">
      <c r="A54" s="257"/>
      <c r="B54" s="257" t="s">
        <v>11</v>
      </c>
      <c r="C54" s="246">
        <v>0</v>
      </c>
      <c r="D54" s="246" t="s">
        <v>1097</v>
      </c>
      <c r="E54" s="246">
        <v>0</v>
      </c>
    </row>
    <row r="55" spans="1:5" ht="25.2" x14ac:dyDescent="0.3">
      <c r="A55" s="257">
        <v>34</v>
      </c>
      <c r="B55" s="257" t="s">
        <v>48</v>
      </c>
      <c r="C55" s="246">
        <v>144.27425239999999</v>
      </c>
      <c r="D55" s="246" t="s">
        <v>1098</v>
      </c>
      <c r="E55" s="246">
        <v>144.27425239999999</v>
      </c>
    </row>
    <row r="56" spans="1:5" ht="16.8" x14ac:dyDescent="0.3">
      <c r="A56" s="257">
        <v>35</v>
      </c>
      <c r="B56" s="257" t="s">
        <v>49</v>
      </c>
      <c r="C56" s="246">
        <v>0</v>
      </c>
      <c r="D56" s="246" t="s">
        <v>1096</v>
      </c>
      <c r="E56" s="246">
        <v>0</v>
      </c>
    </row>
    <row r="57" spans="1:5" ht="20.25" customHeight="1" x14ac:dyDescent="0.3">
      <c r="A57" s="260">
        <v>36</v>
      </c>
      <c r="B57" s="260" t="s">
        <v>50</v>
      </c>
      <c r="C57" s="249">
        <v>3866.8242524000002</v>
      </c>
      <c r="D57" s="249"/>
      <c r="E57" s="247">
        <v>3866.8242524000002</v>
      </c>
    </row>
    <row r="58" spans="1:5" ht="16.8" x14ac:dyDescent="0.3">
      <c r="A58" s="256"/>
      <c r="B58" s="256" t="s">
        <v>51</v>
      </c>
      <c r="C58" s="250"/>
      <c r="D58" s="250"/>
      <c r="E58" s="251"/>
    </row>
    <row r="59" spans="1:5" ht="20.25" customHeight="1" x14ac:dyDescent="0.3">
      <c r="A59" s="257">
        <v>37</v>
      </c>
      <c r="B59" s="257" t="s">
        <v>52</v>
      </c>
      <c r="C59" s="246">
        <v>-6.8591245650000001</v>
      </c>
      <c r="D59" s="246" t="s">
        <v>1099</v>
      </c>
      <c r="E59" s="246">
        <v>-6.8591245650000001</v>
      </c>
    </row>
    <row r="60" spans="1:5" ht="39" customHeight="1" x14ac:dyDescent="0.3">
      <c r="A60" s="257">
        <v>38</v>
      </c>
      <c r="B60" s="257" t="s">
        <v>53</v>
      </c>
      <c r="C60" s="246">
        <v>0</v>
      </c>
      <c r="D60" s="246" t="s">
        <v>1100</v>
      </c>
      <c r="E60" s="246">
        <v>0</v>
      </c>
    </row>
    <row r="61" spans="1:5" ht="48.75" customHeight="1" x14ac:dyDescent="0.3">
      <c r="A61" s="257">
        <v>39</v>
      </c>
      <c r="B61" s="257" t="s">
        <v>54</v>
      </c>
      <c r="C61" s="246">
        <v>0</v>
      </c>
      <c r="D61" s="246" t="s">
        <v>1101</v>
      </c>
      <c r="E61" s="246">
        <v>0</v>
      </c>
    </row>
    <row r="62" spans="1:5" ht="42" x14ac:dyDescent="0.3">
      <c r="A62" s="257">
        <v>40</v>
      </c>
      <c r="B62" s="257" t="s">
        <v>55</v>
      </c>
      <c r="C62" s="246">
        <v>-158.6056974</v>
      </c>
      <c r="D62" s="246" t="s">
        <v>1102</v>
      </c>
      <c r="E62" s="246">
        <v>-158.6056974</v>
      </c>
    </row>
    <row r="63" spans="1:5" ht="39.75" customHeight="1" x14ac:dyDescent="0.3">
      <c r="A63" s="257">
        <v>41</v>
      </c>
      <c r="B63" s="257" t="s">
        <v>56</v>
      </c>
      <c r="C63" s="246">
        <v>0</v>
      </c>
      <c r="D63" s="246"/>
      <c r="E63" s="246">
        <v>0</v>
      </c>
    </row>
    <row r="64" spans="1:5" ht="39.75" customHeight="1" x14ac:dyDescent="0.3">
      <c r="A64" s="257" t="s">
        <v>1038</v>
      </c>
      <c r="B64" s="257" t="s">
        <v>57</v>
      </c>
      <c r="C64" s="246">
        <v>-28.85485048</v>
      </c>
      <c r="D64" s="246" t="s">
        <v>1103</v>
      </c>
      <c r="E64" s="246">
        <v>-28.85485048</v>
      </c>
    </row>
    <row r="65" spans="1:5" ht="8.25" customHeight="1" x14ac:dyDescent="0.3">
      <c r="A65" s="257"/>
      <c r="B65" s="257"/>
      <c r="C65" s="246"/>
      <c r="E65" s="246"/>
    </row>
    <row r="66" spans="1:5" ht="25.2" x14ac:dyDescent="0.3">
      <c r="A66" s="257" t="s">
        <v>1039</v>
      </c>
      <c r="B66" s="257" t="s">
        <v>58</v>
      </c>
      <c r="C66" s="246">
        <v>31.721139480000001</v>
      </c>
      <c r="D66" s="246" t="s">
        <v>1104</v>
      </c>
      <c r="E66" s="246">
        <v>31.721139480000001</v>
      </c>
    </row>
    <row r="67" spans="1:5" ht="8.25" customHeight="1" x14ac:dyDescent="0.3">
      <c r="A67" s="257"/>
      <c r="B67" s="257"/>
      <c r="C67" s="246"/>
      <c r="E67" s="246"/>
    </row>
    <row r="68" spans="1:5" ht="25.2" x14ac:dyDescent="0.3">
      <c r="A68" s="257" t="s">
        <v>1040</v>
      </c>
      <c r="B68" s="257" t="s">
        <v>59</v>
      </c>
      <c r="C68" s="246">
        <v>0</v>
      </c>
      <c r="D68" s="246" t="s">
        <v>1105</v>
      </c>
      <c r="E68" s="246">
        <v>0</v>
      </c>
    </row>
    <row r="69" spans="1:5" ht="16.8" x14ac:dyDescent="0.3">
      <c r="A69" s="257">
        <v>42</v>
      </c>
      <c r="B69" s="257" t="s">
        <v>60</v>
      </c>
      <c r="C69" s="246">
        <v>0</v>
      </c>
      <c r="D69" s="246" t="s">
        <v>1106</v>
      </c>
      <c r="E69" s="246">
        <v>0</v>
      </c>
    </row>
    <row r="70" spans="1:5" ht="20.25" customHeight="1" x14ac:dyDescent="0.3">
      <c r="A70" s="260">
        <v>43</v>
      </c>
      <c r="B70" s="260" t="s">
        <v>61</v>
      </c>
      <c r="C70" s="249">
        <v>-162.598532965</v>
      </c>
      <c r="D70" s="249"/>
      <c r="E70" s="249">
        <v>-162.598532965</v>
      </c>
    </row>
    <row r="71" spans="1:5" x14ac:dyDescent="0.3">
      <c r="A71" s="260">
        <v>44</v>
      </c>
      <c r="B71" s="260" t="s">
        <v>62</v>
      </c>
      <c r="C71" s="249">
        <v>3704.2257194350004</v>
      </c>
      <c r="D71" s="249"/>
      <c r="E71" s="249">
        <v>3704.2257194350004</v>
      </c>
    </row>
    <row r="72" spans="1:5" x14ac:dyDescent="0.3">
      <c r="A72" s="260">
        <v>45</v>
      </c>
      <c r="B72" s="260" t="s">
        <v>63</v>
      </c>
      <c r="C72" s="249">
        <v>73344.841852015001</v>
      </c>
      <c r="D72" s="249"/>
      <c r="E72" s="247">
        <v>73344.841852015001</v>
      </c>
    </row>
    <row r="73" spans="1:5" x14ac:dyDescent="0.3">
      <c r="A73" s="256"/>
      <c r="B73" s="256" t="s">
        <v>64</v>
      </c>
      <c r="C73" s="252"/>
      <c r="D73" s="252"/>
      <c r="E73" s="248"/>
    </row>
    <row r="74" spans="1:5" x14ac:dyDescent="0.3">
      <c r="A74" s="257">
        <v>46</v>
      </c>
      <c r="B74" s="257" t="s">
        <v>3</v>
      </c>
      <c r="C74" s="246">
        <v>10795.39499993</v>
      </c>
      <c r="D74" s="246" t="s">
        <v>1107</v>
      </c>
      <c r="E74" s="246">
        <v>10795.39499993</v>
      </c>
    </row>
    <row r="75" spans="1:5" ht="25.2" x14ac:dyDescent="0.3">
      <c r="A75" s="257">
        <v>47</v>
      </c>
      <c r="B75" s="257" t="s">
        <v>65</v>
      </c>
      <c r="C75" s="246">
        <v>0</v>
      </c>
      <c r="D75" s="246" t="s">
        <v>1108</v>
      </c>
      <c r="E75" s="246">
        <v>0</v>
      </c>
    </row>
    <row r="76" spans="1:5" ht="16.8" x14ac:dyDescent="0.3">
      <c r="A76" s="257"/>
      <c r="B76" s="257" t="s">
        <v>11</v>
      </c>
      <c r="C76" s="246">
        <v>0</v>
      </c>
      <c r="D76" s="246" t="s">
        <v>1109</v>
      </c>
      <c r="E76" s="246">
        <v>0</v>
      </c>
    </row>
    <row r="77" spans="1:5" ht="33.6" x14ac:dyDescent="0.3">
      <c r="A77" s="257">
        <v>48</v>
      </c>
      <c r="B77" s="257" t="s">
        <v>66</v>
      </c>
      <c r="C77" s="246">
        <v>578.79957649999994</v>
      </c>
      <c r="D77" s="246" t="s">
        <v>1110</v>
      </c>
      <c r="E77" s="246">
        <v>578.79957649999994</v>
      </c>
    </row>
    <row r="78" spans="1:5" ht="16.8" x14ac:dyDescent="0.3">
      <c r="A78" s="257">
        <v>49</v>
      </c>
      <c r="B78" s="257" t="s">
        <v>49</v>
      </c>
      <c r="C78" s="246">
        <v>0</v>
      </c>
      <c r="D78" s="246" t="s">
        <v>1108</v>
      </c>
      <c r="E78" s="246">
        <v>0</v>
      </c>
    </row>
    <row r="79" spans="1:5" x14ac:dyDescent="0.3">
      <c r="A79" s="257">
        <v>50</v>
      </c>
      <c r="B79" s="257" t="s">
        <v>67</v>
      </c>
      <c r="C79" s="246">
        <v>0.43092367479999999</v>
      </c>
      <c r="D79" s="246" t="s">
        <v>1111</v>
      </c>
      <c r="E79" s="246">
        <v>0.43092367479999999</v>
      </c>
    </row>
    <row r="80" spans="1:5" x14ac:dyDescent="0.3">
      <c r="A80" s="260">
        <v>51</v>
      </c>
      <c r="B80" s="260" t="s">
        <v>68</v>
      </c>
      <c r="C80" s="249">
        <v>11374.625500104799</v>
      </c>
      <c r="D80" s="249"/>
      <c r="E80" s="247">
        <v>11374.625500104799</v>
      </c>
    </row>
    <row r="81" spans="1:5" x14ac:dyDescent="0.3">
      <c r="A81" s="256"/>
      <c r="B81" s="256" t="s">
        <v>69</v>
      </c>
      <c r="C81" s="252"/>
      <c r="D81" s="252"/>
      <c r="E81" s="248"/>
    </row>
    <row r="82" spans="1:5" ht="16.8" x14ac:dyDescent="0.3">
      <c r="A82" s="257">
        <v>52</v>
      </c>
      <c r="B82" s="257" t="s">
        <v>70</v>
      </c>
      <c r="C82" s="246">
        <v>0</v>
      </c>
      <c r="D82" s="246" t="s">
        <v>1112</v>
      </c>
      <c r="E82" s="246">
        <v>0</v>
      </c>
    </row>
    <row r="83" spans="1:5" ht="39.75" customHeight="1" x14ac:dyDescent="0.3">
      <c r="A83" s="257">
        <v>53</v>
      </c>
      <c r="B83" s="257" t="s">
        <v>71</v>
      </c>
      <c r="C83" s="246">
        <v>0</v>
      </c>
      <c r="D83" s="246" t="s">
        <v>1113</v>
      </c>
      <c r="E83" s="246">
        <v>0</v>
      </c>
    </row>
    <row r="84" spans="1:5" ht="48.75" customHeight="1" x14ac:dyDescent="0.3">
      <c r="A84" s="257">
        <v>54</v>
      </c>
      <c r="B84" s="257" t="s">
        <v>72</v>
      </c>
      <c r="C84" s="246">
        <v>0</v>
      </c>
      <c r="D84" s="246" t="s">
        <v>1114</v>
      </c>
      <c r="E84" s="246">
        <v>0</v>
      </c>
    </row>
    <row r="85" spans="1:5" ht="16.8" x14ac:dyDescent="0.3">
      <c r="A85" s="257" t="s">
        <v>1041</v>
      </c>
      <c r="B85" s="257" t="s">
        <v>73</v>
      </c>
      <c r="C85" s="246">
        <v>0</v>
      </c>
      <c r="E85" s="246">
        <v>0</v>
      </c>
    </row>
    <row r="86" spans="1:5" ht="21.75" customHeight="1" x14ac:dyDescent="0.3">
      <c r="A86" s="257" t="s">
        <v>1042</v>
      </c>
      <c r="B86" s="257" t="s">
        <v>74</v>
      </c>
      <c r="C86" s="246">
        <v>0</v>
      </c>
      <c r="D86" s="246"/>
      <c r="E86" s="246">
        <v>0</v>
      </c>
    </row>
    <row r="87" spans="1:5" ht="39" customHeight="1" x14ac:dyDescent="0.3">
      <c r="A87" s="257">
        <v>55</v>
      </c>
      <c r="B87" s="257" t="s">
        <v>75</v>
      </c>
      <c r="C87" s="246">
        <v>-78.727500000000006</v>
      </c>
      <c r="D87" s="246" t="s">
        <v>1115</v>
      </c>
      <c r="E87" s="246">
        <v>-78.727500000000006</v>
      </c>
    </row>
    <row r="88" spans="1:5" ht="38.25" customHeight="1" x14ac:dyDescent="0.3">
      <c r="A88" s="257">
        <v>56</v>
      </c>
      <c r="B88" s="257" t="s">
        <v>76</v>
      </c>
      <c r="C88" s="246">
        <v>539.75187119000009</v>
      </c>
      <c r="E88" s="246">
        <v>539.75187119000009</v>
      </c>
    </row>
    <row r="89" spans="1:5" ht="33.6" x14ac:dyDescent="0.3">
      <c r="A89" s="257" t="s">
        <v>1043</v>
      </c>
      <c r="B89" s="257" t="s">
        <v>77</v>
      </c>
      <c r="C89" s="246">
        <v>15.7455</v>
      </c>
      <c r="D89" s="246" t="s">
        <v>1116</v>
      </c>
      <c r="E89" s="246">
        <v>15.7455</v>
      </c>
    </row>
    <row r="90" spans="1:5" ht="8.25" customHeight="1" x14ac:dyDescent="0.3">
      <c r="A90" s="257"/>
      <c r="B90" s="257"/>
      <c r="C90" s="246"/>
      <c r="E90" s="246"/>
    </row>
    <row r="91" spans="1:5" ht="25.2" x14ac:dyDescent="0.3">
      <c r="A91" s="257" t="s">
        <v>1044</v>
      </c>
      <c r="B91" s="257" t="s">
        <v>78</v>
      </c>
      <c r="C91" s="246">
        <v>0</v>
      </c>
      <c r="D91" s="246" t="s">
        <v>1117</v>
      </c>
      <c r="E91" s="246">
        <v>0</v>
      </c>
    </row>
    <row r="92" spans="1:5" ht="16.8" x14ac:dyDescent="0.3">
      <c r="A92" s="257" t="s">
        <v>1045</v>
      </c>
      <c r="B92" s="257" t="s">
        <v>79</v>
      </c>
      <c r="C92" s="246">
        <v>0</v>
      </c>
      <c r="D92" s="246" t="s">
        <v>1105</v>
      </c>
      <c r="E92" s="246">
        <v>0</v>
      </c>
    </row>
    <row r="93" spans="1:5" x14ac:dyDescent="0.3">
      <c r="A93" s="257"/>
      <c r="B93" s="257" t="s">
        <v>617</v>
      </c>
      <c r="C93" s="246">
        <v>0</v>
      </c>
      <c r="D93" s="246"/>
      <c r="E93" s="246">
        <v>0</v>
      </c>
    </row>
    <row r="94" spans="1:5" x14ac:dyDescent="0.3">
      <c r="A94" s="257"/>
      <c r="B94" s="257" t="s">
        <v>617</v>
      </c>
      <c r="C94" s="246">
        <v>0</v>
      </c>
      <c r="D94" s="246"/>
      <c r="E94" s="246">
        <v>0</v>
      </c>
    </row>
    <row r="95" spans="1:5" x14ac:dyDescent="0.3">
      <c r="A95" s="257"/>
      <c r="B95" s="257" t="s">
        <v>618</v>
      </c>
      <c r="C95" s="246">
        <v>0</v>
      </c>
      <c r="D95" s="246"/>
      <c r="E95" s="246">
        <v>0</v>
      </c>
    </row>
    <row r="96" spans="1:5" x14ac:dyDescent="0.3">
      <c r="A96" s="260">
        <v>57</v>
      </c>
      <c r="B96" s="260" t="s">
        <v>80</v>
      </c>
      <c r="C96" s="249">
        <v>476.76987119000006</v>
      </c>
      <c r="D96" s="249"/>
      <c r="E96" s="249">
        <v>476.76987119000006</v>
      </c>
    </row>
    <row r="97" spans="1:5" x14ac:dyDescent="0.3">
      <c r="A97" s="260">
        <v>58</v>
      </c>
      <c r="B97" s="260" t="s">
        <v>81</v>
      </c>
      <c r="C97" s="249">
        <v>11851.395371294799</v>
      </c>
      <c r="D97" s="249"/>
      <c r="E97" s="249">
        <v>11851.395371294799</v>
      </c>
    </row>
    <row r="98" spans="1:5" x14ac:dyDescent="0.3">
      <c r="A98" s="260">
        <v>59</v>
      </c>
      <c r="B98" s="260" t="s">
        <v>82</v>
      </c>
      <c r="C98" s="249">
        <v>85196.237223309799</v>
      </c>
      <c r="D98" s="249"/>
      <c r="E98" s="249">
        <v>85196.237223309799</v>
      </c>
    </row>
    <row r="99" spans="1:5" ht="40.5" customHeight="1" x14ac:dyDescent="0.3">
      <c r="A99" s="257" t="s">
        <v>1046</v>
      </c>
      <c r="B99" s="257" t="s">
        <v>83</v>
      </c>
      <c r="C99" s="246">
        <v>0</v>
      </c>
      <c r="D99" s="246"/>
      <c r="E99" s="246">
        <v>0</v>
      </c>
    </row>
    <row r="100" spans="1:5" ht="39" customHeight="1" x14ac:dyDescent="0.3">
      <c r="A100" s="257"/>
      <c r="B100" s="257" t="s">
        <v>84</v>
      </c>
      <c r="C100" s="246">
        <v>0</v>
      </c>
      <c r="D100" s="246" t="s">
        <v>1118</v>
      </c>
      <c r="E100" s="246">
        <v>0</v>
      </c>
    </row>
    <row r="101" spans="1:5" ht="48.75" customHeight="1" x14ac:dyDescent="0.3">
      <c r="A101" s="257"/>
      <c r="B101" s="257" t="s">
        <v>85</v>
      </c>
      <c r="C101" s="246">
        <v>0</v>
      </c>
      <c r="D101" s="246" t="s">
        <v>1119</v>
      </c>
      <c r="E101" s="246">
        <v>0</v>
      </c>
    </row>
    <row r="102" spans="1:5" ht="57.75" customHeight="1" x14ac:dyDescent="0.3">
      <c r="A102" s="257"/>
      <c r="B102" s="257" t="s">
        <v>86</v>
      </c>
      <c r="C102" s="246">
        <v>0</v>
      </c>
      <c r="D102" s="246" t="s">
        <v>1120</v>
      </c>
      <c r="E102" s="246">
        <v>0</v>
      </c>
    </row>
    <row r="103" spans="1:5" x14ac:dyDescent="0.3">
      <c r="A103" s="258">
        <v>60</v>
      </c>
      <c r="B103" s="258" t="s">
        <v>87</v>
      </c>
      <c r="C103" s="247">
        <v>336612.59885806002</v>
      </c>
      <c r="D103" s="247"/>
      <c r="E103" s="247">
        <v>336612.59885806002</v>
      </c>
    </row>
    <row r="104" spans="1:5" x14ac:dyDescent="0.3">
      <c r="A104" s="259"/>
      <c r="B104" s="259" t="s">
        <v>88</v>
      </c>
      <c r="C104" s="248"/>
      <c r="D104" s="248"/>
      <c r="E104" s="248"/>
    </row>
    <row r="105" spans="1:5" ht="16.8" x14ac:dyDescent="0.3">
      <c r="A105" s="262">
        <v>61</v>
      </c>
      <c r="B105" s="262" t="s">
        <v>89</v>
      </c>
      <c r="C105" s="253">
        <v>0.20599999999999999</v>
      </c>
      <c r="D105" s="253" t="s">
        <v>1121</v>
      </c>
      <c r="E105" s="253">
        <v>0.20599999999999999</v>
      </c>
    </row>
    <row r="106" spans="1:5" x14ac:dyDescent="0.3">
      <c r="A106" s="262">
        <v>62</v>
      </c>
      <c r="B106" s="262" t="s">
        <v>90</v>
      </c>
      <c r="C106" s="253">
        <v>0.217</v>
      </c>
      <c r="D106" s="253" t="s">
        <v>1122</v>
      </c>
      <c r="E106" s="253">
        <v>0.217</v>
      </c>
    </row>
    <row r="107" spans="1:5" x14ac:dyDescent="0.3">
      <c r="A107" s="262">
        <v>63</v>
      </c>
      <c r="B107" s="262" t="s">
        <v>91</v>
      </c>
      <c r="C107" s="253">
        <v>0.253</v>
      </c>
      <c r="D107" s="253" t="s">
        <v>1123</v>
      </c>
      <c r="E107" s="253">
        <v>0.253</v>
      </c>
    </row>
    <row r="108" spans="1:5" ht="42" x14ac:dyDescent="0.3">
      <c r="A108" s="262">
        <v>64</v>
      </c>
      <c r="B108" s="262" t="s">
        <v>92</v>
      </c>
      <c r="C108" s="253">
        <v>2.5000000000000001E-2</v>
      </c>
      <c r="D108" s="246" t="s">
        <v>1124</v>
      </c>
      <c r="E108" s="253">
        <v>2.5000000000000001E-2</v>
      </c>
    </row>
    <row r="109" spans="1:5" x14ac:dyDescent="0.3">
      <c r="A109" s="262">
        <v>65</v>
      </c>
      <c r="B109" s="262" t="s">
        <v>94</v>
      </c>
      <c r="C109" s="253">
        <v>1.2E-2</v>
      </c>
      <c r="D109" s="246"/>
      <c r="E109" s="253">
        <v>1.2E-2</v>
      </c>
    </row>
    <row r="110" spans="1:5" x14ac:dyDescent="0.3">
      <c r="A110" s="262">
        <v>66</v>
      </c>
      <c r="B110" s="262" t="s">
        <v>95</v>
      </c>
      <c r="C110" s="253">
        <v>1E-3</v>
      </c>
      <c r="D110" s="246"/>
      <c r="E110" s="253">
        <v>1E-3</v>
      </c>
    </row>
    <row r="111" spans="1:5" x14ac:dyDescent="0.3">
      <c r="A111" s="262">
        <v>67</v>
      </c>
      <c r="B111" s="262" t="s">
        <v>96</v>
      </c>
      <c r="C111" s="253">
        <v>1.2E-2</v>
      </c>
      <c r="D111" s="246"/>
      <c r="E111" s="253">
        <v>1.2E-2</v>
      </c>
    </row>
    <row r="112" spans="1:5" ht="16.8" x14ac:dyDescent="0.3">
      <c r="A112" s="262" t="s">
        <v>1047</v>
      </c>
      <c r="B112" s="262" t="s">
        <v>97</v>
      </c>
      <c r="C112" s="253">
        <v>0</v>
      </c>
      <c r="D112" s="246" t="s">
        <v>1125</v>
      </c>
      <c r="E112" s="253">
        <v>0</v>
      </c>
    </row>
    <row r="113" spans="1:5" ht="16.8" x14ac:dyDescent="0.3">
      <c r="A113" s="262">
        <v>68</v>
      </c>
      <c r="B113" s="262" t="s">
        <v>98</v>
      </c>
      <c r="C113" s="253">
        <v>0.15</v>
      </c>
      <c r="D113" s="253" t="s">
        <v>1126</v>
      </c>
      <c r="E113" s="253">
        <v>0.15</v>
      </c>
    </row>
    <row r="114" spans="1:5" ht="12.75" customHeight="1" x14ac:dyDescent="0.3">
      <c r="A114" s="262">
        <v>69</v>
      </c>
      <c r="B114" s="262" t="s">
        <v>99</v>
      </c>
      <c r="C114" s="246"/>
      <c r="D114" s="246"/>
      <c r="E114" s="246"/>
    </row>
    <row r="115" spans="1:5" ht="14.25" customHeight="1" x14ac:dyDescent="0.3">
      <c r="A115" s="262">
        <v>70</v>
      </c>
      <c r="B115" s="262" t="s">
        <v>99</v>
      </c>
      <c r="C115" s="246"/>
      <c r="D115" s="246"/>
      <c r="E115" s="246"/>
    </row>
    <row r="116" spans="1:5" ht="12.75" customHeight="1" x14ac:dyDescent="0.3">
      <c r="A116" s="262">
        <v>71</v>
      </c>
      <c r="B116" s="262" t="s">
        <v>99</v>
      </c>
      <c r="C116" s="246"/>
      <c r="D116" s="246"/>
      <c r="E116" s="246"/>
    </row>
    <row r="117" spans="1:5" ht="21.75" customHeight="1" x14ac:dyDescent="0.3">
      <c r="A117" s="263"/>
      <c r="B117" s="263" t="s">
        <v>100</v>
      </c>
      <c r="C117" s="254"/>
      <c r="D117" s="254"/>
      <c r="E117" s="254"/>
    </row>
    <row r="118" spans="1:5" ht="33.6" x14ac:dyDescent="0.3">
      <c r="A118" s="257">
        <v>72</v>
      </c>
      <c r="B118" s="257" t="s">
        <v>101</v>
      </c>
      <c r="C118" s="246">
        <v>938.78866010000002</v>
      </c>
      <c r="D118" s="246" t="s">
        <v>1133</v>
      </c>
      <c r="E118" s="246">
        <v>938.78866010000002</v>
      </c>
    </row>
    <row r="119" spans="1:5" ht="33.6" x14ac:dyDescent="0.3">
      <c r="A119" s="257">
        <v>73</v>
      </c>
      <c r="B119" s="257" t="s">
        <v>102</v>
      </c>
      <c r="C119" s="246">
        <v>2887.4988859999999</v>
      </c>
      <c r="D119" s="246" t="s">
        <v>1127</v>
      </c>
      <c r="E119" s="246">
        <v>2887.4988859999999</v>
      </c>
    </row>
    <row r="120" spans="1:5" x14ac:dyDescent="0.3">
      <c r="A120" s="257">
        <v>74</v>
      </c>
      <c r="B120" s="257" t="s">
        <v>18</v>
      </c>
      <c r="C120" s="246"/>
      <c r="D120" s="246"/>
      <c r="E120" s="246"/>
    </row>
    <row r="121" spans="1:5" ht="25.2" x14ac:dyDescent="0.3">
      <c r="A121" s="257">
        <v>75</v>
      </c>
      <c r="B121" s="257" t="s">
        <v>103</v>
      </c>
      <c r="C121" s="246">
        <v>306.24775499999998</v>
      </c>
      <c r="D121" s="246" t="s">
        <v>1128</v>
      </c>
      <c r="E121" s="246">
        <v>306.24775499999998</v>
      </c>
    </row>
    <row r="122" spans="1:5" ht="16.8" x14ac:dyDescent="0.3">
      <c r="A122" s="256"/>
      <c r="B122" s="256" t="s">
        <v>104</v>
      </c>
      <c r="C122" s="252"/>
      <c r="D122" s="252"/>
      <c r="E122" s="252"/>
    </row>
    <row r="123" spans="1:5" ht="25.2" x14ac:dyDescent="0.3">
      <c r="A123" s="257">
        <v>76</v>
      </c>
      <c r="B123" s="257" t="s">
        <v>105</v>
      </c>
      <c r="C123" s="246">
        <v>0</v>
      </c>
      <c r="D123" s="246">
        <v>62</v>
      </c>
      <c r="E123" s="246">
        <v>0</v>
      </c>
    </row>
    <row r="124" spans="1:5" ht="16.8" x14ac:dyDescent="0.3">
      <c r="A124" s="257">
        <v>77</v>
      </c>
      <c r="B124" s="257" t="s">
        <v>106</v>
      </c>
      <c r="C124" s="246">
        <v>0</v>
      </c>
      <c r="D124" s="246">
        <v>62</v>
      </c>
      <c r="E124" s="246">
        <v>0</v>
      </c>
    </row>
    <row r="125" spans="1:5" ht="25.2" x14ac:dyDescent="0.3">
      <c r="A125" s="257">
        <v>78</v>
      </c>
      <c r="B125" s="257" t="s">
        <v>107</v>
      </c>
      <c r="C125" s="246">
        <v>0</v>
      </c>
      <c r="D125" s="246">
        <v>62</v>
      </c>
      <c r="E125" s="246">
        <v>0</v>
      </c>
    </row>
    <row r="126" spans="1:5" ht="16.8" x14ac:dyDescent="0.3">
      <c r="A126" s="257">
        <v>79</v>
      </c>
      <c r="B126" s="257" t="s">
        <v>108</v>
      </c>
      <c r="C126" s="246">
        <v>0</v>
      </c>
      <c r="D126" s="246">
        <v>62</v>
      </c>
      <c r="E126" s="246">
        <v>0</v>
      </c>
    </row>
    <row r="127" spans="1:5" ht="25.2" x14ac:dyDescent="0.3">
      <c r="A127" s="264"/>
      <c r="B127" s="264" t="s">
        <v>109</v>
      </c>
      <c r="C127" s="94"/>
      <c r="D127" s="94"/>
      <c r="E127" s="94"/>
    </row>
    <row r="128" spans="1:5" ht="16.8" x14ac:dyDescent="0.3">
      <c r="A128" s="257">
        <v>80</v>
      </c>
      <c r="B128" s="257" t="s">
        <v>110</v>
      </c>
      <c r="C128" s="246">
        <v>0</v>
      </c>
      <c r="D128" s="246" t="s">
        <v>1129</v>
      </c>
      <c r="E128" s="246">
        <v>0</v>
      </c>
    </row>
    <row r="129" spans="1:5" ht="16.8" x14ac:dyDescent="0.3">
      <c r="A129" s="257">
        <v>81</v>
      </c>
      <c r="B129" s="257" t="s">
        <v>111</v>
      </c>
      <c r="C129" s="246">
        <v>0</v>
      </c>
      <c r="D129" s="246" t="s">
        <v>1129</v>
      </c>
      <c r="E129" s="246">
        <v>0</v>
      </c>
    </row>
    <row r="130" spans="1:5" ht="16.8" x14ac:dyDescent="0.3">
      <c r="A130" s="257">
        <v>82</v>
      </c>
      <c r="B130" s="257" t="s">
        <v>112</v>
      </c>
      <c r="C130" s="246">
        <v>0</v>
      </c>
      <c r="D130" s="246" t="s">
        <v>1130</v>
      </c>
      <c r="E130" s="246">
        <v>0</v>
      </c>
    </row>
    <row r="131" spans="1:5" ht="16.8" x14ac:dyDescent="0.3">
      <c r="A131" s="257">
        <v>83</v>
      </c>
      <c r="B131" s="257" t="s">
        <v>113</v>
      </c>
      <c r="C131" s="246">
        <v>0</v>
      </c>
      <c r="D131" s="246" t="s">
        <v>1130</v>
      </c>
      <c r="E131" s="246">
        <v>0</v>
      </c>
    </row>
    <row r="132" spans="1:5" ht="16.8" x14ac:dyDescent="0.3">
      <c r="A132" s="257">
        <v>84</v>
      </c>
      <c r="B132" s="257" t="s">
        <v>114</v>
      </c>
      <c r="C132" s="246">
        <v>0</v>
      </c>
      <c r="D132" s="246" t="s">
        <v>1131</v>
      </c>
      <c r="E132" s="246">
        <v>0</v>
      </c>
    </row>
    <row r="133" spans="1:5" ht="21" customHeight="1" x14ac:dyDescent="0.3">
      <c r="A133" s="265">
        <v>85</v>
      </c>
      <c r="B133" s="265" t="s">
        <v>115</v>
      </c>
      <c r="C133" s="255">
        <v>0</v>
      </c>
      <c r="D133" s="255" t="s">
        <v>1131</v>
      </c>
      <c r="E133" s="255">
        <v>0</v>
      </c>
    </row>
    <row r="134" spans="1:5" x14ac:dyDescent="0.3">
      <c r="A134" s="291"/>
      <c r="B134" s="291"/>
      <c r="C134" s="292"/>
      <c r="D134" s="292"/>
      <c r="E134" s="293" t="s">
        <v>205</v>
      </c>
    </row>
  </sheetData>
  <mergeCells count="3">
    <mergeCell ref="C3:C4"/>
    <mergeCell ref="D3:D4"/>
    <mergeCell ref="E3:E4"/>
  </mergeCells>
  <hyperlinks>
    <hyperlink ref="E2" location="Index!A1" display="Index"/>
  </hyperlinks>
  <pageMargins left="0.7" right="0.7" top="0.75" bottom="0.75" header="0.3" footer="0.3"/>
  <pageSetup paperSize="9" scale="9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pageSetUpPr fitToPage="1"/>
  </sheetPr>
  <dimension ref="A1:K56"/>
  <sheetViews>
    <sheetView showGridLines="0" zoomScale="115" zoomScaleNormal="115" zoomScaleSheetLayoutView="100" workbookViewId="0"/>
  </sheetViews>
  <sheetFormatPr defaultRowHeight="14.4" x14ac:dyDescent="0.3"/>
  <cols>
    <col min="1" max="1" width="17.33203125" customWidth="1"/>
    <col min="2" max="2" width="37.33203125" customWidth="1"/>
    <col min="3" max="3" width="18.44140625" customWidth="1"/>
    <col min="4" max="4" width="22" customWidth="1"/>
    <col min="5" max="5" width="6.5546875" customWidth="1"/>
    <col min="6" max="6" width="19.44140625" customWidth="1"/>
    <col min="7" max="8" width="18.44140625" customWidth="1"/>
    <col min="9" max="9" width="12.6640625" customWidth="1"/>
    <col min="10" max="13" width="8.6640625" customWidth="1"/>
    <col min="14" max="15" width="9.88671875" customWidth="1"/>
  </cols>
  <sheetData>
    <row r="1" spans="1:8" x14ac:dyDescent="0.3">
      <c r="A1" s="210"/>
      <c r="B1" s="210"/>
      <c r="C1" s="210"/>
      <c r="D1" s="210"/>
    </row>
    <row r="2" spans="1:8" x14ac:dyDescent="0.3">
      <c r="A2" s="41" t="s">
        <v>1237</v>
      </c>
      <c r="D2" s="206" t="s">
        <v>829</v>
      </c>
      <c r="H2" s="12"/>
    </row>
    <row r="3" spans="1:8" x14ac:dyDescent="0.3">
      <c r="A3" s="583" t="s">
        <v>1238</v>
      </c>
      <c r="B3" s="583"/>
      <c r="C3" s="576" t="s">
        <v>376</v>
      </c>
      <c r="D3" s="576" t="s">
        <v>377</v>
      </c>
      <c r="H3" s="12"/>
    </row>
    <row r="4" spans="1:8" x14ac:dyDescent="0.3">
      <c r="A4" s="566" t="s">
        <v>1014</v>
      </c>
      <c r="B4" s="566"/>
      <c r="C4" s="577"/>
      <c r="D4" s="577"/>
      <c r="H4" s="12"/>
    </row>
    <row r="5" spans="1:8" x14ac:dyDescent="0.3">
      <c r="A5" s="537" t="s">
        <v>378</v>
      </c>
      <c r="B5" s="537"/>
      <c r="C5" s="153">
        <v>6055.2488789999998</v>
      </c>
      <c r="D5" s="153">
        <v>2284.9520000000002</v>
      </c>
      <c r="H5" s="12"/>
    </row>
    <row r="6" spans="1:8" x14ac:dyDescent="0.3">
      <c r="A6" s="534" t="s">
        <v>379</v>
      </c>
      <c r="B6" s="534"/>
      <c r="C6" s="38">
        <v>1882.8164913999997</v>
      </c>
      <c r="D6" s="38">
        <v>300.59254247000001</v>
      </c>
      <c r="H6" s="12"/>
    </row>
    <row r="7" spans="1:8" x14ac:dyDescent="0.3">
      <c r="A7" s="534" t="s">
        <v>380</v>
      </c>
      <c r="B7" s="534"/>
      <c r="C7" s="38">
        <v>-1637.4378670000001</v>
      </c>
      <c r="D7" s="38">
        <v>-104.91798799999999</v>
      </c>
      <c r="E7" t="s">
        <v>205</v>
      </c>
      <c r="H7" s="12"/>
    </row>
    <row r="8" spans="1:8" x14ac:dyDescent="0.3">
      <c r="A8" s="534" t="s">
        <v>381</v>
      </c>
      <c r="B8" s="534"/>
      <c r="C8" s="38">
        <v>-770.58572500000002</v>
      </c>
      <c r="D8" s="38">
        <v>0</v>
      </c>
      <c r="H8" s="12"/>
    </row>
    <row r="9" spans="1:8" x14ac:dyDescent="0.3">
      <c r="A9" s="534" t="s">
        <v>382</v>
      </c>
      <c r="B9" s="534"/>
      <c r="C9" s="38">
        <v>0</v>
      </c>
      <c r="D9" s="38">
        <v>0</v>
      </c>
      <c r="H9" s="12"/>
    </row>
    <row r="10" spans="1:8" x14ac:dyDescent="0.3">
      <c r="A10" s="534" t="s">
        <v>383</v>
      </c>
      <c r="B10" s="534"/>
      <c r="C10" s="38">
        <v>0</v>
      </c>
      <c r="D10" s="38">
        <v>0</v>
      </c>
      <c r="H10" s="12"/>
    </row>
    <row r="11" spans="1:8" x14ac:dyDescent="0.3">
      <c r="A11" s="534" t="s">
        <v>384</v>
      </c>
      <c r="B11" s="534"/>
      <c r="C11" s="38">
        <v>0</v>
      </c>
      <c r="D11" s="38">
        <v>0</v>
      </c>
      <c r="H11" s="12"/>
    </row>
    <row r="12" spans="1:8" x14ac:dyDescent="0.3">
      <c r="A12" s="534" t="s">
        <v>153</v>
      </c>
      <c r="B12" s="534"/>
      <c r="C12" s="38">
        <v>-95.152158999999997</v>
      </c>
      <c r="D12" s="38">
        <v>0</v>
      </c>
      <c r="H12" s="12"/>
    </row>
    <row r="13" spans="1:8" x14ac:dyDescent="0.3">
      <c r="A13" s="538" t="s">
        <v>385</v>
      </c>
      <c r="B13" s="538"/>
      <c r="C13" s="42">
        <v>5434.8896193999999</v>
      </c>
      <c r="D13" s="42">
        <v>2480.6265544700004</v>
      </c>
      <c r="H13" s="12"/>
    </row>
    <row r="14" spans="1:8" x14ac:dyDescent="0.3">
      <c r="A14" s="534" t="s">
        <v>386</v>
      </c>
      <c r="B14" s="534"/>
      <c r="C14" s="189">
        <v>-161.532387</v>
      </c>
      <c r="D14" s="189">
        <v>0</v>
      </c>
      <c r="H14" s="12"/>
    </row>
    <row r="15" spans="1:8" x14ac:dyDescent="0.3">
      <c r="A15" s="580" t="s">
        <v>387</v>
      </c>
      <c r="B15" s="580"/>
      <c r="C15" s="46">
        <v>186.91722100000001</v>
      </c>
      <c r="D15" s="46">
        <v>0</v>
      </c>
      <c r="H15" s="12"/>
    </row>
    <row r="16" spans="1:8" x14ac:dyDescent="0.3">
      <c r="A16" s="428" t="s">
        <v>1171</v>
      </c>
      <c r="D16" s="206"/>
      <c r="H16" s="12"/>
    </row>
    <row r="17" spans="1:11" ht="22.5" customHeight="1" x14ac:dyDescent="0.3">
      <c r="A17" s="164" t="s">
        <v>201</v>
      </c>
      <c r="B17" s="536" t="s">
        <v>372</v>
      </c>
      <c r="C17" s="536"/>
      <c r="D17" s="536"/>
      <c r="E17" s="151"/>
      <c r="F17" s="151"/>
      <c r="G17" s="151"/>
      <c r="H17" s="151"/>
      <c r="I17" s="151"/>
      <c r="J17" s="151"/>
      <c r="K17" s="151"/>
    </row>
    <row r="18" spans="1:11" ht="12.75" customHeight="1" x14ac:dyDescent="0.3">
      <c r="A18" s="74" t="s">
        <v>200</v>
      </c>
      <c r="B18" s="127" t="s">
        <v>217</v>
      </c>
      <c r="C18" s="151"/>
      <c r="D18" s="151"/>
      <c r="E18" s="151"/>
      <c r="F18" s="151"/>
      <c r="G18" s="151"/>
      <c r="H18" s="151"/>
      <c r="I18" s="151"/>
      <c r="J18" s="151"/>
      <c r="K18" s="151"/>
    </row>
    <row r="19" spans="1:11" ht="21.75" customHeight="1" x14ac:dyDescent="0.3">
      <c r="A19" s="164" t="s">
        <v>202</v>
      </c>
      <c r="B19" s="536" t="s">
        <v>373</v>
      </c>
      <c r="C19" s="536"/>
      <c r="D19" s="536"/>
      <c r="E19" s="151"/>
      <c r="F19" s="151"/>
      <c r="G19" s="151"/>
      <c r="H19" s="151"/>
      <c r="I19" s="151"/>
      <c r="J19" s="151"/>
      <c r="K19" s="151"/>
    </row>
    <row r="20" spans="1:11" x14ac:dyDescent="0.3">
      <c r="A20" s="74" t="s">
        <v>203</v>
      </c>
      <c r="B20" s="127" t="s">
        <v>317</v>
      </c>
      <c r="C20" s="152"/>
      <c r="D20" s="152"/>
      <c r="E20" s="152"/>
      <c r="F20" s="152"/>
      <c r="G20" s="152"/>
      <c r="H20" s="152"/>
      <c r="I20" s="152"/>
      <c r="J20" s="152"/>
      <c r="K20" s="152"/>
    </row>
    <row r="21" spans="1:11" x14ac:dyDescent="0.3">
      <c r="A21" s="74" t="s">
        <v>204</v>
      </c>
      <c r="B21" s="127" t="s">
        <v>374</v>
      </c>
      <c r="C21" s="151"/>
      <c r="D21" s="151"/>
      <c r="E21" s="151"/>
      <c r="F21" s="151"/>
      <c r="G21" s="151"/>
      <c r="H21" s="151"/>
      <c r="I21" s="151"/>
      <c r="J21" s="151"/>
      <c r="K21" s="151"/>
    </row>
    <row r="22" spans="1:11" ht="21" customHeight="1" x14ac:dyDescent="0.3">
      <c r="A22" s="164" t="s">
        <v>213</v>
      </c>
      <c r="B22" s="536" t="s">
        <v>375</v>
      </c>
      <c r="C22" s="536"/>
      <c r="D22" s="536"/>
      <c r="E22" s="151"/>
      <c r="F22" s="151"/>
      <c r="G22" s="151"/>
      <c r="H22" s="151"/>
      <c r="I22" s="151"/>
      <c r="J22" s="151"/>
      <c r="K22" s="151"/>
    </row>
    <row r="23" spans="1:11" x14ac:dyDescent="0.3">
      <c r="A23" s="41" t="s">
        <v>760</v>
      </c>
    </row>
    <row r="24" spans="1:11" ht="15" customHeight="1" x14ac:dyDescent="0.3">
      <c r="A24" s="525" t="s">
        <v>767</v>
      </c>
      <c r="B24" s="525"/>
      <c r="C24" s="525"/>
      <c r="D24" s="525"/>
      <c r="E24" s="123"/>
      <c r="F24" s="123"/>
      <c r="G24" s="123"/>
      <c r="H24" s="123"/>
    </row>
    <row r="25" spans="1:11" x14ac:dyDescent="0.3">
      <c r="A25" s="525"/>
      <c r="B25" s="525"/>
      <c r="C25" s="525"/>
      <c r="D25" s="525"/>
      <c r="E25" s="123"/>
      <c r="F25" s="123"/>
      <c r="G25" s="123"/>
      <c r="H25" s="123"/>
    </row>
    <row r="26" spans="1:11" x14ac:dyDescent="0.3">
      <c r="A26" s="525"/>
      <c r="B26" s="525"/>
      <c r="C26" s="525"/>
      <c r="D26" s="525"/>
      <c r="E26" s="123"/>
      <c r="F26" s="123"/>
      <c r="G26" s="123"/>
      <c r="H26" s="123"/>
    </row>
    <row r="27" spans="1:11" x14ac:dyDescent="0.3">
      <c r="A27" s="525"/>
      <c r="B27" s="525"/>
      <c r="C27" s="525"/>
      <c r="D27" s="525"/>
      <c r="E27" s="123"/>
      <c r="F27" s="123"/>
      <c r="G27" s="123"/>
      <c r="H27" s="123"/>
    </row>
    <row r="28" spans="1:11" x14ac:dyDescent="0.3">
      <c r="A28" s="525"/>
      <c r="B28" s="525"/>
      <c r="C28" s="525"/>
      <c r="D28" s="525"/>
      <c r="E28" s="123"/>
      <c r="F28" s="123"/>
      <c r="G28" s="123"/>
      <c r="H28" s="123"/>
    </row>
    <row r="29" spans="1:11" x14ac:dyDescent="0.3">
      <c r="A29" s="525"/>
      <c r="B29" s="525"/>
      <c r="C29" s="525"/>
      <c r="D29" s="525"/>
      <c r="E29" s="123"/>
      <c r="F29" s="123"/>
      <c r="G29" s="123"/>
      <c r="H29" s="123"/>
    </row>
    <row r="30" spans="1:11" x14ac:dyDescent="0.3">
      <c r="A30" s="525"/>
      <c r="B30" s="525"/>
      <c r="C30" s="525"/>
      <c r="D30" s="525"/>
      <c r="E30" s="123"/>
      <c r="F30" s="123"/>
      <c r="G30" s="123"/>
      <c r="H30" s="123"/>
    </row>
    <row r="31" spans="1:11" x14ac:dyDescent="0.3">
      <c r="A31" s="525"/>
      <c r="B31" s="525"/>
      <c r="C31" s="525"/>
      <c r="D31" s="525"/>
      <c r="E31" s="123"/>
      <c r="F31" s="123"/>
      <c r="G31" s="123"/>
      <c r="H31" s="123"/>
    </row>
    <row r="32" spans="1:11" x14ac:dyDescent="0.3">
      <c r="A32" s="525"/>
      <c r="B32" s="525"/>
      <c r="C32" s="525"/>
      <c r="D32" s="525"/>
      <c r="E32" s="123"/>
      <c r="F32" s="123"/>
      <c r="G32" s="123"/>
      <c r="H32" s="123"/>
    </row>
    <row r="33" spans="1:10" ht="72" customHeight="1" x14ac:dyDescent="0.3">
      <c r="A33" s="525"/>
      <c r="B33" s="525"/>
      <c r="C33" s="525"/>
      <c r="D33" s="525"/>
      <c r="E33" s="123"/>
      <c r="F33" s="123"/>
      <c r="G33" s="123"/>
      <c r="H33" s="123"/>
    </row>
    <row r="34" spans="1:10" x14ac:dyDescent="0.3">
      <c r="A34" s="58"/>
      <c r="B34" s="123"/>
      <c r="C34" s="123"/>
      <c r="D34" s="290" t="s">
        <v>205</v>
      </c>
      <c r="E34" s="123"/>
      <c r="F34" s="123"/>
      <c r="G34" s="123"/>
      <c r="H34" s="123"/>
    </row>
    <row r="35" spans="1:10" x14ac:dyDescent="0.3">
      <c r="A35" s="123"/>
      <c r="B35" s="123"/>
      <c r="C35" s="123"/>
      <c r="D35" s="123"/>
      <c r="E35" s="123"/>
      <c r="F35" s="123"/>
      <c r="G35" s="123"/>
      <c r="H35" s="123"/>
    </row>
    <row r="36" spans="1:10" x14ac:dyDescent="0.3">
      <c r="A36" s="123"/>
      <c r="B36" s="123"/>
      <c r="C36" s="123"/>
      <c r="D36" s="123"/>
      <c r="E36" s="123"/>
      <c r="F36" s="123"/>
      <c r="G36" s="123"/>
      <c r="H36" s="123"/>
    </row>
    <row r="37" spans="1:10" x14ac:dyDescent="0.3">
      <c r="A37" s="123"/>
      <c r="B37" s="123"/>
      <c r="C37" s="123"/>
      <c r="D37" s="123"/>
      <c r="E37" s="123"/>
      <c r="F37" s="123"/>
      <c r="G37" s="123"/>
      <c r="H37" s="123"/>
    </row>
    <row r="38" spans="1:10" x14ac:dyDescent="0.3">
      <c r="A38" s="123"/>
      <c r="B38" s="123"/>
      <c r="C38" s="123"/>
      <c r="D38" s="123"/>
      <c r="E38" s="123"/>
      <c r="F38" s="123"/>
      <c r="G38" s="123"/>
      <c r="H38" s="123"/>
    </row>
    <row r="39" spans="1:10" x14ac:dyDescent="0.3">
      <c r="A39" s="123"/>
      <c r="B39" s="123"/>
      <c r="C39" s="123"/>
      <c r="D39" s="123"/>
      <c r="E39" s="123"/>
      <c r="F39" s="123"/>
      <c r="G39" s="123"/>
      <c r="H39" s="123"/>
    </row>
    <row r="40" spans="1:10" x14ac:dyDescent="0.3">
      <c r="A40" s="123"/>
      <c r="B40" s="123"/>
      <c r="C40" s="123"/>
      <c r="D40" s="123"/>
      <c r="E40" s="123"/>
      <c r="F40" s="123"/>
      <c r="G40" s="123"/>
      <c r="H40" s="123"/>
    </row>
    <row r="41" spans="1:10" x14ac:dyDescent="0.3">
      <c r="A41" s="123"/>
      <c r="B41" s="123"/>
      <c r="C41" s="123"/>
      <c r="D41" s="123"/>
      <c r="E41" s="123"/>
      <c r="F41" s="123"/>
      <c r="G41" s="123"/>
      <c r="H41" s="123"/>
    </row>
    <row r="42" spans="1:10" x14ac:dyDescent="0.3">
      <c r="A42" s="123"/>
      <c r="B42" s="123"/>
      <c r="C42" s="123"/>
      <c r="D42" s="123"/>
      <c r="E42" s="123"/>
      <c r="F42" s="123"/>
      <c r="G42" s="123"/>
      <c r="H42" s="123"/>
      <c r="I42" s="7"/>
      <c r="J42" s="7"/>
    </row>
    <row r="43" spans="1:10" x14ac:dyDescent="0.3">
      <c r="A43" s="123"/>
      <c r="B43" s="123"/>
      <c r="C43" s="123"/>
      <c r="D43" s="123"/>
      <c r="E43" s="123"/>
      <c r="F43" s="123"/>
      <c r="G43" s="123"/>
      <c r="H43" s="123"/>
      <c r="I43" s="7"/>
      <c r="J43" s="7"/>
    </row>
    <row r="44" spans="1:10" x14ac:dyDescent="0.3">
      <c r="A44" s="123"/>
      <c r="B44" s="123"/>
      <c r="C44" s="123"/>
      <c r="D44" s="123"/>
      <c r="E44" s="123"/>
      <c r="F44" s="123"/>
      <c r="G44" s="123"/>
      <c r="H44" s="123"/>
      <c r="I44" s="7"/>
      <c r="J44" s="7"/>
    </row>
    <row r="45" spans="1:10" x14ac:dyDescent="0.3">
      <c r="A45" s="123"/>
      <c r="B45" s="123"/>
      <c r="C45" s="123"/>
      <c r="D45" s="123"/>
      <c r="E45" s="123"/>
      <c r="F45" s="123"/>
      <c r="G45" s="123"/>
      <c r="H45" s="123"/>
      <c r="I45" s="7"/>
      <c r="J45" s="7"/>
    </row>
    <row r="46" spans="1:10" x14ac:dyDescent="0.3">
      <c r="A46" s="123"/>
      <c r="B46" s="123"/>
      <c r="C46" s="123"/>
      <c r="D46" s="123"/>
      <c r="E46" s="123"/>
      <c r="F46" s="123"/>
      <c r="G46" s="123"/>
      <c r="H46" s="123"/>
      <c r="I46" s="7"/>
      <c r="J46" s="7"/>
    </row>
    <row r="47" spans="1:10" x14ac:dyDescent="0.3">
      <c r="A47" s="123"/>
      <c r="B47" s="123"/>
      <c r="C47" s="123"/>
      <c r="D47" s="123"/>
      <c r="E47" s="123"/>
      <c r="F47" s="123"/>
      <c r="G47" s="123"/>
      <c r="H47" s="123"/>
      <c r="I47" s="7"/>
      <c r="J47" s="7"/>
    </row>
    <row r="48" spans="1:10" x14ac:dyDescent="0.3">
      <c r="A48" s="123"/>
      <c r="B48" s="123"/>
      <c r="C48" s="123"/>
      <c r="D48" s="123"/>
      <c r="E48" s="123"/>
      <c r="F48" s="123"/>
      <c r="G48" s="123"/>
      <c r="H48" s="123"/>
      <c r="I48" s="7"/>
      <c r="J48" s="7"/>
    </row>
    <row r="49" spans="1:10" x14ac:dyDescent="0.3">
      <c r="A49" s="123"/>
      <c r="B49" s="123"/>
      <c r="C49" s="123"/>
      <c r="D49" s="123"/>
      <c r="E49" s="123"/>
      <c r="F49" s="123"/>
      <c r="G49" s="123"/>
      <c r="H49" s="123"/>
      <c r="I49" s="7"/>
      <c r="J49" s="7"/>
    </row>
    <row r="50" spans="1:10" x14ac:dyDescent="0.3">
      <c r="A50" s="123"/>
      <c r="B50" s="123"/>
      <c r="C50" s="123"/>
      <c r="D50" s="123"/>
      <c r="E50" s="123"/>
      <c r="F50" s="123"/>
      <c r="G50" s="123"/>
      <c r="H50" s="123"/>
      <c r="I50" s="7"/>
      <c r="J50" s="7"/>
    </row>
    <row r="51" spans="1:10" x14ac:dyDescent="0.3">
      <c r="H51" s="7"/>
      <c r="I51" s="7"/>
      <c r="J51" s="7"/>
    </row>
    <row r="52" spans="1:10" x14ac:dyDescent="0.3">
      <c r="H52" s="7"/>
      <c r="I52" s="7"/>
      <c r="J52" s="7"/>
    </row>
    <row r="53" spans="1:10" x14ac:dyDescent="0.3">
      <c r="H53" s="7"/>
      <c r="I53" s="7"/>
      <c r="J53" s="7"/>
    </row>
    <row r="54" spans="1:10" x14ac:dyDescent="0.3">
      <c r="H54" s="7"/>
      <c r="I54" s="7"/>
      <c r="J54" s="7"/>
    </row>
    <row r="55" spans="1:10" x14ac:dyDescent="0.3">
      <c r="H55" s="7"/>
      <c r="I55" s="7"/>
      <c r="J55" s="7"/>
    </row>
    <row r="56" spans="1:10" ht="201" customHeight="1" x14ac:dyDescent="0.3">
      <c r="H56" s="7"/>
      <c r="I56" s="7"/>
      <c r="J56" s="7"/>
    </row>
  </sheetData>
  <mergeCells count="19">
    <mergeCell ref="A3:B3"/>
    <mergeCell ref="A12:B12"/>
    <mergeCell ref="A13:B13"/>
    <mergeCell ref="D3:D4"/>
    <mergeCell ref="C3:C4"/>
    <mergeCell ref="A24:D33"/>
    <mergeCell ref="B19:D19"/>
    <mergeCell ref="B22:D22"/>
    <mergeCell ref="B17:D17"/>
    <mergeCell ref="A4:B4"/>
    <mergeCell ref="A5:B5"/>
    <mergeCell ref="A6:B6"/>
    <mergeCell ref="A7:B7"/>
    <mergeCell ref="A8:B8"/>
    <mergeCell ref="A14:B14"/>
    <mergeCell ref="A15:B15"/>
    <mergeCell ref="A9:B9"/>
    <mergeCell ref="A10:B10"/>
    <mergeCell ref="A11:B11"/>
  </mergeCells>
  <hyperlinks>
    <hyperlink ref="D2" location="Index!A1" display="Index"/>
  </hyperlink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pageSetUpPr fitToPage="1"/>
  </sheetPr>
  <dimension ref="A1:K52"/>
  <sheetViews>
    <sheetView showGridLines="0" zoomScale="115" zoomScaleNormal="115" zoomScaleSheetLayoutView="130" workbookViewId="0"/>
  </sheetViews>
  <sheetFormatPr defaultColWidth="9.109375" defaultRowHeight="11.4" x14ac:dyDescent="0.2"/>
  <cols>
    <col min="1" max="1" width="18.5546875" style="99" customWidth="1"/>
    <col min="2" max="2" width="31.5546875" style="99" customWidth="1"/>
    <col min="3" max="3" width="23.88671875" style="99" customWidth="1"/>
    <col min="4" max="4" width="42.109375" style="99" bestFit="1" customWidth="1"/>
    <col min="5" max="5" width="6.5546875" style="99" customWidth="1"/>
    <col min="6" max="6" width="19.44140625" style="99" customWidth="1"/>
    <col min="7" max="8" width="21" style="99" customWidth="1"/>
    <col min="9" max="9" width="14.44140625" style="99" customWidth="1"/>
    <col min="10" max="15" width="9.88671875" style="99" customWidth="1"/>
    <col min="16" max="16384" width="9.109375" style="99"/>
  </cols>
  <sheetData>
    <row r="1" spans="1:11" x14ac:dyDescent="0.2">
      <c r="A1" s="210"/>
      <c r="B1" s="210"/>
      <c r="C1" s="210"/>
    </row>
    <row r="2" spans="1:11" x14ac:dyDescent="0.2">
      <c r="A2" s="397" t="s">
        <v>913</v>
      </c>
      <c r="C2" s="402" t="s">
        <v>829</v>
      </c>
      <c r="D2" s="206"/>
      <c r="H2" s="100"/>
    </row>
    <row r="3" spans="1:11" ht="15" customHeight="1" x14ac:dyDescent="0.2">
      <c r="A3" s="597" t="s">
        <v>1238</v>
      </c>
      <c r="B3" s="597"/>
      <c r="C3" s="595" t="s">
        <v>391</v>
      </c>
      <c r="D3" s="206"/>
      <c r="H3" s="100"/>
    </row>
    <row r="4" spans="1:11" ht="15" customHeight="1" x14ac:dyDescent="0.2">
      <c r="A4" s="554" t="s">
        <v>991</v>
      </c>
      <c r="B4" s="554"/>
      <c r="C4" s="596"/>
      <c r="D4" s="593"/>
      <c r="E4" s="593"/>
    </row>
    <row r="5" spans="1:11" x14ac:dyDescent="0.2">
      <c r="A5" s="594" t="s">
        <v>378</v>
      </c>
      <c r="B5" s="594"/>
      <c r="C5" s="156">
        <v>28279.796343839207</v>
      </c>
    </row>
    <row r="6" spans="1:11" x14ac:dyDescent="0.2">
      <c r="A6" s="550" t="s">
        <v>392</v>
      </c>
      <c r="B6" s="550"/>
      <c r="C6" s="89">
        <v>5994.2778479310855</v>
      </c>
    </row>
    <row r="7" spans="1:11" x14ac:dyDescent="0.2">
      <c r="A7" s="550" t="s">
        <v>393</v>
      </c>
      <c r="B7" s="550"/>
      <c r="C7" s="89">
        <v>-2056</v>
      </c>
    </row>
    <row r="8" spans="1:11" x14ac:dyDescent="0.2">
      <c r="A8" s="550" t="s">
        <v>394</v>
      </c>
      <c r="B8" s="550"/>
      <c r="C8" s="89">
        <v>0</v>
      </c>
    </row>
    <row r="9" spans="1:11" x14ac:dyDescent="0.2">
      <c r="A9" s="550" t="s">
        <v>395</v>
      </c>
      <c r="B9" s="550"/>
      <c r="C9" s="89">
        <v>-6326</v>
      </c>
    </row>
    <row r="10" spans="1:11" x14ac:dyDescent="0.2">
      <c r="A10" s="553" t="s">
        <v>385</v>
      </c>
      <c r="B10" s="553"/>
      <c r="C10" s="131">
        <v>25893.122716729999</v>
      </c>
      <c r="E10" s="157"/>
    </row>
    <row r="11" spans="1:11" x14ac:dyDescent="0.2">
      <c r="A11" s="288"/>
      <c r="C11" s="206"/>
      <c r="D11" s="206"/>
      <c r="H11" s="100"/>
    </row>
    <row r="12" spans="1:11" ht="12.75" customHeight="1" x14ac:dyDescent="0.2">
      <c r="A12" s="133" t="s">
        <v>201</v>
      </c>
      <c r="B12" s="134" t="s">
        <v>388</v>
      </c>
      <c r="C12" s="53"/>
      <c r="D12" s="53"/>
      <c r="E12" s="53"/>
      <c r="F12" s="53"/>
      <c r="G12" s="53"/>
      <c r="H12" s="53"/>
      <c r="I12" s="53"/>
      <c r="J12" s="53"/>
      <c r="K12" s="53"/>
    </row>
    <row r="13" spans="1:11" ht="12.75" customHeight="1" x14ac:dyDescent="0.2">
      <c r="A13" s="133" t="s">
        <v>200</v>
      </c>
      <c r="B13" s="134" t="s">
        <v>217</v>
      </c>
      <c r="C13" s="53"/>
      <c r="D13" s="53"/>
      <c r="E13" s="53"/>
      <c r="F13" s="53"/>
      <c r="G13" s="53"/>
      <c r="H13" s="53"/>
      <c r="I13" s="53"/>
      <c r="J13" s="53"/>
      <c r="K13" s="53"/>
    </row>
    <row r="14" spans="1:11" ht="11.25" customHeight="1" x14ac:dyDescent="0.2">
      <c r="A14" s="133" t="s">
        <v>202</v>
      </c>
      <c r="B14" s="134" t="s">
        <v>340</v>
      </c>
      <c r="C14" s="53"/>
      <c r="D14" s="53"/>
      <c r="E14" s="53"/>
      <c r="F14" s="53"/>
      <c r="G14" s="53"/>
      <c r="H14" s="53"/>
      <c r="I14" s="53"/>
      <c r="J14" s="53"/>
      <c r="K14" s="53"/>
    </row>
    <row r="15" spans="1:11" x14ac:dyDescent="0.2">
      <c r="A15" s="133" t="s">
        <v>203</v>
      </c>
      <c r="B15" s="134" t="s">
        <v>317</v>
      </c>
      <c r="C15" s="155"/>
      <c r="D15" s="155"/>
      <c r="E15" s="155"/>
      <c r="F15" s="155"/>
      <c r="G15" s="155"/>
      <c r="H15" s="155"/>
      <c r="I15" s="155"/>
      <c r="J15" s="155"/>
      <c r="K15" s="155"/>
    </row>
    <row r="16" spans="1:11" ht="12" customHeight="1" x14ac:dyDescent="0.2">
      <c r="A16" s="133" t="s">
        <v>204</v>
      </c>
      <c r="B16" s="134" t="s">
        <v>389</v>
      </c>
      <c r="C16" s="53"/>
      <c r="D16" s="53"/>
      <c r="E16" s="53"/>
      <c r="F16" s="53"/>
      <c r="G16" s="53"/>
      <c r="H16" s="53"/>
      <c r="I16" s="53"/>
      <c r="J16" s="53"/>
      <c r="K16" s="53"/>
    </row>
    <row r="17" spans="1:11" ht="12" customHeight="1" x14ac:dyDescent="0.2">
      <c r="A17" s="133" t="s">
        <v>213</v>
      </c>
      <c r="B17" s="134" t="s">
        <v>390</v>
      </c>
      <c r="C17" s="53"/>
      <c r="D17" s="53"/>
      <c r="E17" s="53"/>
      <c r="F17" s="53"/>
      <c r="G17" s="53"/>
      <c r="H17" s="53"/>
      <c r="I17" s="53"/>
      <c r="J17" s="53"/>
      <c r="K17" s="53"/>
    </row>
    <row r="19" spans="1:11" ht="14.4" x14ac:dyDescent="0.3">
      <c r="A19" s="242" t="s">
        <v>760</v>
      </c>
      <c r="B19"/>
      <c r="C19"/>
      <c r="D19"/>
    </row>
    <row r="20" spans="1:11" ht="11.25" customHeight="1" x14ac:dyDescent="0.2">
      <c r="A20" s="525" t="s">
        <v>896</v>
      </c>
      <c r="B20" s="525"/>
      <c r="C20" s="525"/>
      <c r="D20" s="123"/>
    </row>
    <row r="21" spans="1:11" x14ac:dyDescent="0.2">
      <c r="A21" s="525"/>
      <c r="B21" s="525"/>
      <c r="C21" s="525"/>
      <c r="D21" s="123"/>
    </row>
    <row r="22" spans="1:11" x14ac:dyDescent="0.2">
      <c r="A22" s="525"/>
      <c r="B22" s="525"/>
      <c r="C22" s="525"/>
      <c r="D22" s="123"/>
    </row>
    <row r="23" spans="1:11" ht="11.25" customHeight="1" x14ac:dyDescent="0.2">
      <c r="A23" s="525"/>
      <c r="B23" s="525"/>
      <c r="C23" s="525"/>
      <c r="D23" s="123"/>
    </row>
    <row r="24" spans="1:11" x14ac:dyDescent="0.2">
      <c r="A24" s="525"/>
      <c r="B24" s="525"/>
      <c r="C24" s="525"/>
      <c r="D24" s="123"/>
    </row>
    <row r="25" spans="1:11" x14ac:dyDescent="0.2">
      <c r="A25" s="525"/>
      <c r="B25" s="525"/>
      <c r="C25" s="525"/>
      <c r="D25" s="123"/>
    </row>
    <row r="26" spans="1:11" x14ac:dyDescent="0.2">
      <c r="A26" s="525"/>
      <c r="B26" s="525"/>
      <c r="C26" s="525"/>
      <c r="D26" s="123"/>
    </row>
    <row r="27" spans="1:11" x14ac:dyDescent="0.2">
      <c r="A27" s="525"/>
      <c r="B27" s="525"/>
      <c r="C27" s="525"/>
      <c r="D27" s="123"/>
    </row>
    <row r="28" spans="1:11" x14ac:dyDescent="0.2">
      <c r="A28" s="525"/>
      <c r="B28" s="525"/>
      <c r="C28" s="525"/>
      <c r="D28" s="123"/>
    </row>
    <row r="29" spans="1:11" x14ac:dyDescent="0.2">
      <c r="A29" s="525"/>
      <c r="B29" s="525"/>
      <c r="C29" s="525"/>
      <c r="D29" s="123"/>
    </row>
    <row r="30" spans="1:11" x14ac:dyDescent="0.2">
      <c r="A30" s="525"/>
      <c r="B30" s="525"/>
      <c r="C30" s="525"/>
      <c r="D30" s="123"/>
    </row>
    <row r="31" spans="1:11" x14ac:dyDescent="0.2">
      <c r="A31" s="525"/>
      <c r="B31" s="525"/>
      <c r="C31" s="525"/>
      <c r="D31" s="123"/>
    </row>
    <row r="32" spans="1:11" x14ac:dyDescent="0.2">
      <c r="A32" s="525"/>
      <c r="B32" s="525"/>
      <c r="C32" s="525"/>
      <c r="D32" s="123"/>
    </row>
    <row r="33" spans="1:10" x14ac:dyDescent="0.2">
      <c r="A33" s="525"/>
      <c r="B33" s="525"/>
      <c r="C33" s="525"/>
      <c r="D33" s="123"/>
    </row>
    <row r="34" spans="1:10" x14ac:dyDescent="0.2">
      <c r="A34" s="525"/>
      <c r="B34" s="525"/>
      <c r="C34" s="525"/>
      <c r="D34" s="123"/>
    </row>
    <row r="35" spans="1:10" x14ac:dyDescent="0.2">
      <c r="A35" s="525"/>
      <c r="B35" s="525"/>
      <c r="C35" s="525"/>
      <c r="D35" s="123"/>
    </row>
    <row r="36" spans="1:10" ht="14.4" x14ac:dyDescent="0.3">
      <c r="A36" s="58"/>
      <c r="B36" s="123"/>
      <c r="C36" s="290" t="s">
        <v>205</v>
      </c>
      <c r="D36" s="123"/>
    </row>
    <row r="37" spans="1:10" x14ac:dyDescent="0.2">
      <c r="A37" s="138"/>
    </row>
    <row r="38" spans="1:10" x14ac:dyDescent="0.2">
      <c r="A38" s="138"/>
      <c r="B38" s="138"/>
      <c r="C38" s="138"/>
      <c r="D38" s="138"/>
      <c r="E38" s="138"/>
      <c r="F38" s="138"/>
      <c r="G38" s="138"/>
      <c r="H38" s="138"/>
      <c r="I38" s="138"/>
      <c r="J38" s="138"/>
    </row>
    <row r="39" spans="1:10" x14ac:dyDescent="0.2">
      <c r="A39" s="138"/>
      <c r="B39" s="138"/>
      <c r="C39" s="138"/>
      <c r="D39" s="138"/>
      <c r="E39" s="138"/>
      <c r="F39" s="138"/>
      <c r="G39" s="138"/>
      <c r="H39" s="138"/>
      <c r="I39" s="138"/>
      <c r="J39" s="138"/>
    </row>
    <row r="40" spans="1:10" x14ac:dyDescent="0.2">
      <c r="H40" s="138"/>
      <c r="I40" s="138"/>
      <c r="J40" s="138"/>
    </row>
    <row r="41" spans="1:10" x14ac:dyDescent="0.2">
      <c r="H41" s="138"/>
      <c r="I41" s="138"/>
      <c r="J41" s="138"/>
    </row>
    <row r="42" spans="1:10" x14ac:dyDescent="0.2">
      <c r="H42" s="138"/>
      <c r="I42" s="138"/>
      <c r="J42" s="138"/>
    </row>
    <row r="43" spans="1:10" x14ac:dyDescent="0.2">
      <c r="H43" s="138"/>
      <c r="I43" s="138"/>
      <c r="J43" s="138"/>
    </row>
    <row r="44" spans="1:10" x14ac:dyDescent="0.2">
      <c r="H44" s="138"/>
      <c r="I44" s="138"/>
      <c r="J44" s="138"/>
    </row>
    <row r="45" spans="1:10" x14ac:dyDescent="0.2">
      <c r="H45" s="138"/>
      <c r="I45" s="138"/>
      <c r="J45" s="138"/>
    </row>
    <row r="46" spans="1:10" x14ac:dyDescent="0.2">
      <c r="H46" s="138"/>
      <c r="I46" s="138"/>
      <c r="J46" s="138"/>
    </row>
    <row r="47" spans="1:10" x14ac:dyDescent="0.2">
      <c r="H47" s="138"/>
      <c r="I47" s="138"/>
      <c r="J47" s="138"/>
    </row>
    <row r="48" spans="1:10" x14ac:dyDescent="0.2">
      <c r="H48" s="138"/>
      <c r="I48" s="138"/>
      <c r="J48" s="138"/>
    </row>
    <row r="49" spans="8:10" x14ac:dyDescent="0.2">
      <c r="H49" s="138"/>
      <c r="I49" s="138"/>
      <c r="J49" s="138"/>
    </row>
    <row r="50" spans="8:10" x14ac:dyDescent="0.2">
      <c r="H50" s="138"/>
      <c r="I50" s="138"/>
      <c r="J50" s="138"/>
    </row>
    <row r="51" spans="8:10" x14ac:dyDescent="0.2">
      <c r="H51" s="138"/>
      <c r="I51" s="138"/>
      <c r="J51" s="138"/>
    </row>
    <row r="52" spans="8:10" ht="201" customHeight="1" x14ac:dyDescent="0.2">
      <c r="H52" s="138"/>
      <c r="I52" s="138"/>
      <c r="J52" s="138"/>
    </row>
  </sheetData>
  <mergeCells count="11">
    <mergeCell ref="D4:E4"/>
    <mergeCell ref="A5:B5"/>
    <mergeCell ref="A6:B6"/>
    <mergeCell ref="A7:B7"/>
    <mergeCell ref="A20:C35"/>
    <mergeCell ref="A8:B8"/>
    <mergeCell ref="A9:B9"/>
    <mergeCell ref="A10:B10"/>
    <mergeCell ref="A4:B4"/>
    <mergeCell ref="C3:C4"/>
    <mergeCell ref="A3:B3"/>
  </mergeCells>
  <hyperlinks>
    <hyperlink ref="C2" location="Index!A1" display="Index"/>
  </hyperlink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4"/>
    <pageSetUpPr fitToPage="1"/>
  </sheetPr>
  <dimension ref="A1:K45"/>
  <sheetViews>
    <sheetView showGridLines="0" zoomScale="115" zoomScaleNormal="115" zoomScaleSheetLayoutView="160" workbookViewId="0"/>
  </sheetViews>
  <sheetFormatPr defaultRowHeight="14.4" x14ac:dyDescent="0.3"/>
  <cols>
    <col min="1" max="1" width="16.88671875" customWidth="1"/>
    <col min="2" max="2" width="7.44140625" customWidth="1"/>
    <col min="3" max="7" width="16.44140625" customWidth="1"/>
    <col min="8" max="8" width="18.44140625" customWidth="1"/>
    <col min="9" max="13" width="8.6640625" customWidth="1"/>
    <col min="14" max="15" width="9.88671875" customWidth="1"/>
  </cols>
  <sheetData>
    <row r="1" spans="1:11" x14ac:dyDescent="0.3">
      <c r="A1" s="210"/>
      <c r="B1" s="210"/>
      <c r="C1" s="210"/>
      <c r="D1" s="210"/>
      <c r="E1" s="210"/>
      <c r="F1" s="210"/>
      <c r="G1" s="210"/>
    </row>
    <row r="2" spans="1:11" x14ac:dyDescent="0.3">
      <c r="A2" s="41" t="s">
        <v>914</v>
      </c>
      <c r="G2" s="206" t="s">
        <v>829</v>
      </c>
      <c r="H2" s="12"/>
    </row>
    <row r="3" spans="1:11" ht="15" customHeight="1" x14ac:dyDescent="0.3">
      <c r="A3" s="523" t="s">
        <v>1238</v>
      </c>
      <c r="B3" s="523"/>
      <c r="C3" s="576" t="s">
        <v>400</v>
      </c>
      <c r="D3" s="576" t="s">
        <v>1012</v>
      </c>
      <c r="E3" s="576" t="s">
        <v>401</v>
      </c>
      <c r="F3" s="576" t="s">
        <v>402</v>
      </c>
      <c r="G3" s="576" t="s">
        <v>403</v>
      </c>
      <c r="H3" s="12"/>
    </row>
    <row r="4" spans="1:11" x14ac:dyDescent="0.3">
      <c r="A4" s="563" t="s">
        <v>991</v>
      </c>
      <c r="B4" s="563"/>
      <c r="C4" s="577"/>
      <c r="D4" s="577"/>
      <c r="E4" s="577"/>
      <c r="F4" s="577"/>
      <c r="G4" s="577"/>
    </row>
    <row r="5" spans="1:11" x14ac:dyDescent="0.3">
      <c r="A5" s="540" t="s">
        <v>404</v>
      </c>
      <c r="B5" s="540"/>
      <c r="C5" s="38">
        <v>133302.45385834994</v>
      </c>
      <c r="D5" s="38">
        <v>1159820.2894339901</v>
      </c>
      <c r="E5" s="38">
        <v>1115090.6049679101</v>
      </c>
      <c r="F5" s="38">
        <v>44729.684466080005</v>
      </c>
      <c r="G5" s="38">
        <v>0</v>
      </c>
      <c r="H5" t="s">
        <v>205</v>
      </c>
      <c r="I5" t="s">
        <v>205</v>
      </c>
    </row>
    <row r="6" spans="1:11" x14ac:dyDescent="0.3">
      <c r="A6" s="598" t="s">
        <v>405</v>
      </c>
      <c r="B6" s="598"/>
      <c r="C6" s="38">
        <v>34996.312441729999</v>
      </c>
      <c r="D6" s="38">
        <v>31508.643069669997</v>
      </c>
      <c r="E6" s="38">
        <v>31508.643069669997</v>
      </c>
      <c r="F6" s="38">
        <v>0</v>
      </c>
      <c r="G6" s="38">
        <v>0</v>
      </c>
    </row>
    <row r="7" spans="1:11" x14ac:dyDescent="0.3">
      <c r="A7" s="599" t="s">
        <v>349</v>
      </c>
      <c r="B7" s="599"/>
      <c r="C7" s="42">
        <v>213385.87691692985</v>
      </c>
      <c r="D7" s="42">
        <v>1216852.8599131003</v>
      </c>
      <c r="E7" s="42">
        <v>1172108.7467865702</v>
      </c>
      <c r="F7" s="42">
        <v>44744.113126529999</v>
      </c>
      <c r="G7" s="42">
        <v>0</v>
      </c>
    </row>
    <row r="8" spans="1:11" x14ac:dyDescent="0.3">
      <c r="A8" s="600" t="s">
        <v>357</v>
      </c>
      <c r="B8" s="600"/>
      <c r="C8" s="159">
        <v>5471.9128510200026</v>
      </c>
      <c r="D8" s="159">
        <v>20421.209865709996</v>
      </c>
      <c r="E8" s="159">
        <v>20189.897119759997</v>
      </c>
      <c r="F8" s="159">
        <v>231.31274594999999</v>
      </c>
      <c r="G8" s="159">
        <v>0</v>
      </c>
      <c r="H8" s="122"/>
      <c r="I8" s="122"/>
      <c r="J8" s="122"/>
    </row>
    <row r="9" spans="1:11" x14ac:dyDescent="0.3">
      <c r="A9" s="271" t="s">
        <v>870</v>
      </c>
      <c r="B9" s="55"/>
      <c r="C9" s="57"/>
      <c r="D9" s="122"/>
      <c r="E9" s="122"/>
      <c r="F9" s="122"/>
      <c r="G9" s="122"/>
      <c r="H9" s="122"/>
      <c r="I9" s="122"/>
      <c r="J9" s="122"/>
    </row>
    <row r="10" spans="1:11" x14ac:dyDescent="0.3">
      <c r="A10" s="288"/>
      <c r="G10" s="206"/>
      <c r="H10" s="12"/>
    </row>
    <row r="11" spans="1:11" ht="12.75" customHeight="1" x14ac:dyDescent="0.3">
      <c r="A11" s="97" t="s">
        <v>201</v>
      </c>
      <c r="B11" s="96" t="s">
        <v>396</v>
      </c>
      <c r="C11" s="96"/>
      <c r="D11" s="96"/>
      <c r="E11" s="96"/>
      <c r="F11" s="96"/>
      <c r="G11" s="96"/>
      <c r="H11" s="98"/>
      <c r="I11" s="98"/>
      <c r="J11" s="98"/>
      <c r="K11" s="98"/>
    </row>
    <row r="12" spans="1:11" ht="12.75" customHeight="1" x14ac:dyDescent="0.3">
      <c r="A12" s="97" t="s">
        <v>200</v>
      </c>
      <c r="B12" s="96" t="s">
        <v>217</v>
      </c>
      <c r="C12" s="96"/>
      <c r="D12" s="96"/>
      <c r="E12" s="96"/>
      <c r="F12" s="96"/>
      <c r="G12" s="96"/>
      <c r="H12" s="98"/>
      <c r="I12" s="98"/>
      <c r="J12" s="98"/>
      <c r="K12" s="98"/>
    </row>
    <row r="13" spans="1:11" ht="38.25" customHeight="1" x14ac:dyDescent="0.3">
      <c r="A13" s="97" t="s">
        <v>202</v>
      </c>
      <c r="B13" s="539" t="s">
        <v>397</v>
      </c>
      <c r="C13" s="539"/>
      <c r="D13" s="539"/>
      <c r="E13" s="539"/>
      <c r="F13" s="539"/>
      <c r="G13" s="539"/>
      <c r="H13" s="98"/>
      <c r="I13" s="98"/>
      <c r="J13" s="98"/>
      <c r="K13" s="98"/>
    </row>
    <row r="14" spans="1:11" x14ac:dyDescent="0.3">
      <c r="A14" s="97" t="s">
        <v>203</v>
      </c>
      <c r="B14" s="96" t="s">
        <v>317</v>
      </c>
      <c r="C14" s="96"/>
      <c r="D14" s="96"/>
      <c r="E14" s="96"/>
      <c r="F14" s="96"/>
      <c r="G14" s="96"/>
      <c r="H14" s="98"/>
      <c r="I14" s="98"/>
      <c r="J14" s="98"/>
      <c r="K14" s="98"/>
    </row>
    <row r="15" spans="1:11" ht="30.75" customHeight="1" x14ac:dyDescent="0.3">
      <c r="A15" s="97" t="s">
        <v>204</v>
      </c>
      <c r="B15" s="539" t="s">
        <v>398</v>
      </c>
      <c r="C15" s="539"/>
      <c r="D15" s="539"/>
      <c r="E15" s="539"/>
      <c r="F15" s="539"/>
      <c r="G15" s="539"/>
      <c r="H15" s="98"/>
      <c r="I15" s="98"/>
      <c r="J15" s="98"/>
      <c r="K15" s="98"/>
    </row>
    <row r="16" spans="1:11" ht="23.25" customHeight="1" x14ac:dyDescent="0.3">
      <c r="A16" s="97" t="s">
        <v>213</v>
      </c>
      <c r="B16" s="539" t="s">
        <v>399</v>
      </c>
      <c r="C16" s="539"/>
      <c r="D16" s="539"/>
      <c r="E16" s="539"/>
      <c r="F16" s="539"/>
      <c r="G16" s="539"/>
      <c r="H16" s="98"/>
      <c r="I16" s="98"/>
      <c r="J16" s="98"/>
      <c r="K16" s="98"/>
    </row>
    <row r="17" spans="1:10" x14ac:dyDescent="0.3">
      <c r="A17" s="2"/>
      <c r="B17" s="2"/>
    </row>
    <row r="18" spans="1:10" x14ac:dyDescent="0.3">
      <c r="A18" s="41" t="s">
        <v>757</v>
      </c>
      <c r="B18" s="7"/>
      <c r="C18" s="29" t="s">
        <v>205</v>
      </c>
      <c r="D18" s="7"/>
      <c r="E18" s="7"/>
      <c r="F18" s="7"/>
      <c r="G18" s="7"/>
      <c r="H18" s="7"/>
      <c r="I18" s="7"/>
      <c r="J18" s="7"/>
    </row>
    <row r="19" spans="1:10" ht="15" customHeight="1" x14ac:dyDescent="0.3">
      <c r="A19" s="525" t="s">
        <v>768</v>
      </c>
      <c r="B19" s="525"/>
      <c r="C19" s="525"/>
      <c r="D19" s="525"/>
      <c r="E19" s="525"/>
      <c r="F19" s="525"/>
      <c r="G19" s="525"/>
      <c r="H19" s="121"/>
      <c r="I19" s="7"/>
      <c r="J19" s="7"/>
    </row>
    <row r="20" spans="1:10" x14ac:dyDescent="0.3">
      <c r="A20" s="525"/>
      <c r="B20" s="525"/>
      <c r="C20" s="525"/>
      <c r="D20" s="525"/>
      <c r="E20" s="525"/>
      <c r="F20" s="525"/>
      <c r="G20" s="525"/>
      <c r="H20" s="121"/>
      <c r="I20" s="7"/>
      <c r="J20" s="7"/>
    </row>
    <row r="21" spans="1:10" ht="12" customHeight="1" x14ac:dyDescent="0.3">
      <c r="A21" s="525"/>
      <c r="B21" s="525"/>
      <c r="C21" s="525"/>
      <c r="D21" s="525"/>
      <c r="E21" s="525"/>
      <c r="F21" s="525"/>
      <c r="G21" s="525"/>
      <c r="H21" s="121"/>
      <c r="I21" s="7"/>
      <c r="J21" s="7"/>
    </row>
    <row r="22" spans="1:10" x14ac:dyDescent="0.3">
      <c r="A22" s="525"/>
      <c r="B22" s="525"/>
      <c r="C22" s="525"/>
      <c r="D22" s="525"/>
      <c r="E22" s="525"/>
      <c r="F22" s="525"/>
      <c r="G22" s="525"/>
      <c r="H22" s="121"/>
      <c r="I22" s="7"/>
      <c r="J22" s="7"/>
    </row>
    <row r="23" spans="1:10" x14ac:dyDescent="0.3">
      <c r="A23" s="525"/>
      <c r="B23" s="525"/>
      <c r="C23" s="525"/>
      <c r="D23" s="525"/>
      <c r="E23" s="525"/>
      <c r="F23" s="525"/>
      <c r="G23" s="525"/>
      <c r="H23" s="121"/>
      <c r="I23" s="7"/>
      <c r="J23" s="7"/>
    </row>
    <row r="24" spans="1:10" x14ac:dyDescent="0.3">
      <c r="A24" s="525"/>
      <c r="B24" s="525"/>
      <c r="C24" s="525"/>
      <c r="D24" s="525"/>
      <c r="E24" s="525"/>
      <c r="F24" s="525"/>
      <c r="G24" s="525"/>
      <c r="H24" s="121"/>
      <c r="I24" s="7"/>
      <c r="J24" s="7"/>
    </row>
    <row r="25" spans="1:10" x14ac:dyDescent="0.3">
      <c r="A25" s="525"/>
      <c r="B25" s="525"/>
      <c r="C25" s="525"/>
      <c r="D25" s="525"/>
      <c r="E25" s="525"/>
      <c r="F25" s="525"/>
      <c r="G25" s="525"/>
      <c r="H25" s="121"/>
      <c r="I25" s="7"/>
      <c r="J25" s="7"/>
    </row>
    <row r="26" spans="1:10" x14ac:dyDescent="0.3">
      <c r="A26" s="525"/>
      <c r="B26" s="525"/>
      <c r="C26" s="525"/>
      <c r="D26" s="525"/>
      <c r="E26" s="525"/>
      <c r="F26" s="525"/>
      <c r="G26" s="525"/>
      <c r="H26" s="121"/>
      <c r="I26" s="7"/>
      <c r="J26" s="7"/>
    </row>
    <row r="27" spans="1:10" x14ac:dyDescent="0.3">
      <c r="A27" s="525"/>
      <c r="B27" s="525"/>
      <c r="C27" s="525"/>
      <c r="D27" s="525"/>
      <c r="E27" s="525"/>
      <c r="F27" s="525"/>
      <c r="G27" s="525"/>
      <c r="H27" s="121"/>
      <c r="I27" s="7"/>
      <c r="J27" s="7"/>
    </row>
    <row r="28" spans="1:10" x14ac:dyDescent="0.3">
      <c r="A28" s="525"/>
      <c r="B28" s="525"/>
      <c r="C28" s="525"/>
      <c r="D28" s="525"/>
      <c r="E28" s="525"/>
      <c r="F28" s="525"/>
      <c r="G28" s="525"/>
      <c r="H28" s="121"/>
      <c r="I28" s="7"/>
      <c r="J28" s="7"/>
    </row>
    <row r="29" spans="1:10" x14ac:dyDescent="0.3">
      <c r="A29" s="525"/>
      <c r="B29" s="525"/>
      <c r="C29" s="525"/>
      <c r="D29" s="525"/>
      <c r="E29" s="525"/>
      <c r="F29" s="525"/>
      <c r="G29" s="525"/>
      <c r="H29" s="121"/>
      <c r="I29" s="7"/>
      <c r="J29" s="7"/>
    </row>
    <row r="30" spans="1:10" ht="21.75" customHeight="1" x14ac:dyDescent="0.3">
      <c r="A30" s="525"/>
      <c r="B30" s="525"/>
      <c r="C30" s="525"/>
      <c r="D30" s="525"/>
      <c r="E30" s="525"/>
      <c r="F30" s="525"/>
      <c r="G30" s="525"/>
      <c r="H30" s="121"/>
      <c r="I30" s="7"/>
      <c r="J30" s="7"/>
    </row>
    <row r="31" spans="1:10" x14ac:dyDescent="0.3">
      <c r="A31" s="123"/>
      <c r="B31" s="123"/>
      <c r="C31" s="123"/>
      <c r="D31" s="123"/>
      <c r="E31" s="123"/>
      <c r="F31" s="123"/>
      <c r="G31" s="290" t="s">
        <v>205</v>
      </c>
      <c r="H31" s="121"/>
      <c r="I31" s="7"/>
      <c r="J31" s="7"/>
    </row>
    <row r="32" spans="1:10" x14ac:dyDescent="0.3">
      <c r="A32" s="123"/>
      <c r="B32" s="123"/>
      <c r="C32" s="123"/>
      <c r="D32" s="123"/>
      <c r="E32" s="123"/>
      <c r="F32" s="123"/>
      <c r="G32" s="123"/>
      <c r="H32" s="121"/>
      <c r="I32" s="7"/>
      <c r="J32" s="7"/>
    </row>
    <row r="33" spans="1:10" x14ac:dyDescent="0.3">
      <c r="A33" s="123"/>
      <c r="B33" s="123"/>
      <c r="C33" s="123"/>
      <c r="D33" s="123"/>
      <c r="E33" s="123"/>
      <c r="F33" s="123"/>
      <c r="G33" s="123"/>
      <c r="H33" s="121"/>
      <c r="I33" s="7"/>
      <c r="J33" s="7"/>
    </row>
    <row r="34" spans="1:10" x14ac:dyDescent="0.3">
      <c r="A34" s="123"/>
      <c r="B34" s="123"/>
      <c r="C34" s="123"/>
      <c r="D34" s="123"/>
      <c r="E34" s="123"/>
      <c r="F34" s="123"/>
      <c r="G34" s="123"/>
      <c r="H34" s="121"/>
      <c r="I34" s="7"/>
      <c r="J34" s="7"/>
    </row>
    <row r="35" spans="1:10" x14ac:dyDescent="0.3">
      <c r="A35" s="123"/>
      <c r="B35" s="123"/>
      <c r="C35" s="123"/>
      <c r="D35" s="123"/>
      <c r="E35" s="123"/>
      <c r="F35" s="123"/>
      <c r="G35" s="123"/>
      <c r="H35" s="121"/>
      <c r="I35" s="7"/>
      <c r="J35" s="7"/>
    </row>
    <row r="36" spans="1:10" x14ac:dyDescent="0.3">
      <c r="A36" s="123"/>
      <c r="B36" s="123"/>
      <c r="C36" s="123"/>
      <c r="D36" s="123"/>
      <c r="E36" s="123"/>
      <c r="F36" s="123"/>
      <c r="G36" s="123"/>
      <c r="H36" s="121"/>
      <c r="I36" s="7"/>
      <c r="J36" s="7"/>
    </row>
    <row r="37" spans="1:10" x14ac:dyDescent="0.3">
      <c r="A37" s="121"/>
      <c r="B37" s="121"/>
      <c r="C37" s="121"/>
      <c r="D37" s="121"/>
      <c r="E37" s="121"/>
      <c r="F37" s="121"/>
      <c r="G37" s="121"/>
      <c r="H37" s="121"/>
      <c r="I37" s="7"/>
      <c r="J37" s="7"/>
    </row>
    <row r="38" spans="1:10" x14ac:dyDescent="0.3">
      <c r="A38" s="121"/>
      <c r="B38" s="121"/>
      <c r="C38" s="121"/>
      <c r="D38" s="121"/>
      <c r="E38" s="121"/>
      <c r="F38" s="121"/>
      <c r="G38" s="121"/>
      <c r="H38" s="121"/>
      <c r="I38" s="7"/>
      <c r="J38" s="7"/>
    </row>
    <row r="39" spans="1:10" x14ac:dyDescent="0.3">
      <c r="H39" s="7"/>
      <c r="I39" s="7"/>
      <c r="J39" s="7"/>
    </row>
    <row r="40" spans="1:10" x14ac:dyDescent="0.3">
      <c r="H40" s="7"/>
      <c r="I40" s="7"/>
      <c r="J40" s="7"/>
    </row>
    <row r="41" spans="1:10" x14ac:dyDescent="0.3">
      <c r="H41" s="7"/>
      <c r="I41" s="7"/>
      <c r="J41" s="7"/>
    </row>
    <row r="42" spans="1:10" x14ac:dyDescent="0.3">
      <c r="H42" s="7"/>
      <c r="I42" s="7"/>
      <c r="J42" s="7"/>
    </row>
    <row r="43" spans="1:10" x14ac:dyDescent="0.3">
      <c r="H43" s="7"/>
      <c r="I43" s="7"/>
      <c r="J43" s="7"/>
    </row>
    <row r="44" spans="1:10" x14ac:dyDescent="0.3">
      <c r="H44" s="7"/>
      <c r="I44" s="7"/>
      <c r="J44" s="7"/>
    </row>
    <row r="45" spans="1:10" x14ac:dyDescent="0.3">
      <c r="H45" s="7"/>
      <c r="I45" s="7"/>
      <c r="J45" s="7"/>
    </row>
  </sheetData>
  <mergeCells count="15">
    <mergeCell ref="B15:G15"/>
    <mergeCell ref="B16:G16"/>
    <mergeCell ref="B13:G13"/>
    <mergeCell ref="A19:G30"/>
    <mergeCell ref="A4:B4"/>
    <mergeCell ref="A5:B5"/>
    <mergeCell ref="A6:B6"/>
    <mergeCell ref="A7:B7"/>
    <mergeCell ref="A8:B8"/>
    <mergeCell ref="G3:G4"/>
    <mergeCell ref="F3:F4"/>
    <mergeCell ref="E3:E4"/>
    <mergeCell ref="D3:D4"/>
    <mergeCell ref="C3:C4"/>
    <mergeCell ref="A3:B3"/>
  </mergeCells>
  <hyperlinks>
    <hyperlink ref="G2" location="Index!A1" display="Index"/>
  </hyperlinks>
  <pageMargins left="0.7" right="0.7" top="0.75" bottom="0.75"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pageSetUpPr fitToPage="1"/>
  </sheetPr>
  <dimension ref="A1:K44"/>
  <sheetViews>
    <sheetView showGridLines="0" zoomScale="115" zoomScaleNormal="115" zoomScaleSheetLayoutView="145" workbookViewId="0"/>
  </sheetViews>
  <sheetFormatPr defaultRowHeight="14.4" x14ac:dyDescent="0.3"/>
  <cols>
    <col min="1" max="1" width="23" customWidth="1"/>
    <col min="2" max="2" width="20.6640625" customWidth="1"/>
    <col min="3" max="8" width="17.44140625" customWidth="1"/>
    <col min="9" max="13" width="8.6640625" customWidth="1"/>
    <col min="14" max="15" width="9.88671875" customWidth="1"/>
  </cols>
  <sheetData>
    <row r="1" spans="1:8" x14ac:dyDescent="0.3">
      <c r="A1" s="210"/>
      <c r="B1" s="210"/>
      <c r="C1" s="210"/>
      <c r="D1" s="210"/>
      <c r="E1" s="210"/>
      <c r="F1" s="210"/>
      <c r="G1" s="210"/>
      <c r="H1" s="210"/>
    </row>
    <row r="2" spans="1:8" x14ac:dyDescent="0.3">
      <c r="A2" s="41" t="s">
        <v>915</v>
      </c>
      <c r="H2" s="206" t="s">
        <v>829</v>
      </c>
    </row>
    <row r="3" spans="1:8" x14ac:dyDescent="0.3">
      <c r="A3" s="523" t="s">
        <v>1238</v>
      </c>
      <c r="B3" s="523"/>
      <c r="C3" s="528" t="s">
        <v>410</v>
      </c>
      <c r="D3" s="528"/>
      <c r="E3" s="528" t="s">
        <v>411</v>
      </c>
      <c r="F3" s="528"/>
      <c r="G3" s="528" t="s">
        <v>412</v>
      </c>
      <c r="H3" s="528"/>
    </row>
    <row r="4" spans="1:8" ht="22.5" customHeight="1" x14ac:dyDescent="0.3">
      <c r="A4" s="563" t="s">
        <v>1013</v>
      </c>
      <c r="B4" s="563"/>
      <c r="C4" s="461" t="s">
        <v>241</v>
      </c>
      <c r="D4" s="461" t="s">
        <v>242</v>
      </c>
      <c r="E4" s="461" t="s">
        <v>241</v>
      </c>
      <c r="F4" s="461" t="s">
        <v>242</v>
      </c>
      <c r="G4" s="274" t="s">
        <v>136</v>
      </c>
      <c r="H4" s="274" t="s">
        <v>413</v>
      </c>
    </row>
    <row r="5" spans="1:8" x14ac:dyDescent="0.3">
      <c r="A5" s="530" t="s">
        <v>271</v>
      </c>
      <c r="B5" s="530"/>
      <c r="C5" s="38">
        <v>39524.259635599999</v>
      </c>
      <c r="D5" s="38">
        <v>649.74386632000005</v>
      </c>
      <c r="E5" s="38">
        <v>39600.801898599995</v>
      </c>
      <c r="F5" s="38">
        <v>36592.555331720003</v>
      </c>
      <c r="G5" s="38">
        <v>43.593548340000005</v>
      </c>
      <c r="H5" s="207">
        <v>5.7214368712253845E-4</v>
      </c>
    </row>
    <row r="6" spans="1:8" x14ac:dyDescent="0.3">
      <c r="A6" s="530" t="s">
        <v>414</v>
      </c>
      <c r="B6" s="530"/>
      <c r="C6" s="38">
        <v>0</v>
      </c>
      <c r="D6" s="38">
        <v>0</v>
      </c>
      <c r="E6" s="38">
        <v>0</v>
      </c>
      <c r="F6" s="38">
        <v>0</v>
      </c>
      <c r="G6" s="38">
        <v>0</v>
      </c>
      <c r="H6" s="207">
        <v>0</v>
      </c>
    </row>
    <row r="7" spans="1:8" x14ac:dyDescent="0.3">
      <c r="A7" s="530" t="s">
        <v>287</v>
      </c>
      <c r="B7" s="530"/>
      <c r="C7" s="38">
        <v>0</v>
      </c>
      <c r="D7" s="38">
        <v>0</v>
      </c>
      <c r="E7" s="38">
        <v>0</v>
      </c>
      <c r="F7" s="38">
        <v>0</v>
      </c>
      <c r="G7" s="38">
        <v>0</v>
      </c>
      <c r="H7" s="207">
        <v>0</v>
      </c>
    </row>
    <row r="8" spans="1:8" x14ac:dyDescent="0.3">
      <c r="A8" s="530" t="s">
        <v>288</v>
      </c>
      <c r="B8" s="530"/>
      <c r="C8" s="38">
        <v>0</v>
      </c>
      <c r="D8" s="38">
        <v>0</v>
      </c>
      <c r="E8" s="38">
        <v>0</v>
      </c>
      <c r="F8" s="38">
        <v>0</v>
      </c>
      <c r="G8" s="38">
        <v>0</v>
      </c>
      <c r="H8" s="207">
        <v>0</v>
      </c>
    </row>
    <row r="9" spans="1:8" x14ac:dyDescent="0.3">
      <c r="A9" s="530" t="s">
        <v>289</v>
      </c>
      <c r="B9" s="530"/>
      <c r="C9" s="38" t="s">
        <v>205</v>
      </c>
      <c r="D9" s="38" t="s">
        <v>205</v>
      </c>
      <c r="E9" s="38" t="s">
        <v>205</v>
      </c>
      <c r="F9" s="38" t="s">
        <v>205</v>
      </c>
      <c r="G9" s="38" t="s">
        <v>205</v>
      </c>
      <c r="H9" s="207">
        <v>0</v>
      </c>
    </row>
    <row r="10" spans="1:8" x14ac:dyDescent="0.3">
      <c r="A10" s="530" t="s">
        <v>272</v>
      </c>
      <c r="B10" s="530"/>
      <c r="C10" s="38">
        <v>7428.6920612499998</v>
      </c>
      <c r="D10" s="38">
        <v>600.14707666999993</v>
      </c>
      <c r="E10" s="38">
        <v>15660.079239250001</v>
      </c>
      <c r="F10" s="38">
        <v>887.76200217999997</v>
      </c>
      <c r="G10" s="38">
        <v>3735.9519478080001</v>
      </c>
      <c r="H10" s="207">
        <v>0.22576672650535737</v>
      </c>
    </row>
    <row r="11" spans="1:8" x14ac:dyDescent="0.3">
      <c r="A11" s="530" t="s">
        <v>273</v>
      </c>
      <c r="B11" s="530"/>
      <c r="C11" s="38">
        <v>6078.8608969999996</v>
      </c>
      <c r="D11" s="38">
        <v>21.324411739999999</v>
      </c>
      <c r="E11" s="38">
        <v>6078.8608969999996</v>
      </c>
      <c r="F11" s="38">
        <v>21.324411739999999</v>
      </c>
      <c r="G11" s="38">
        <v>6012.705308735689</v>
      </c>
      <c r="H11" s="207">
        <v>0.98565945203681371</v>
      </c>
    </row>
    <row r="12" spans="1:8" x14ac:dyDescent="0.3">
      <c r="A12" s="530" t="s">
        <v>278</v>
      </c>
      <c r="B12" s="530"/>
      <c r="C12" s="38">
        <v>783.06899999999996</v>
      </c>
      <c r="D12" s="38">
        <v>4.5966673</v>
      </c>
      <c r="E12" s="38">
        <v>783.06899999999996</v>
      </c>
      <c r="F12" s="38">
        <v>4.5966673</v>
      </c>
      <c r="G12" s="38">
        <v>592.43340646193008</v>
      </c>
      <c r="H12" s="207">
        <v>0.75213816096961938</v>
      </c>
    </row>
    <row r="13" spans="1:8" x14ac:dyDescent="0.3">
      <c r="A13" s="530" t="s">
        <v>290</v>
      </c>
      <c r="B13" s="530"/>
      <c r="C13" s="38">
        <v>511.48778686999998</v>
      </c>
      <c r="D13" s="38">
        <v>0</v>
      </c>
      <c r="E13" s="38">
        <v>511.48778700000003</v>
      </c>
      <c r="F13" s="38">
        <v>0</v>
      </c>
      <c r="G13" s="38">
        <v>179.0207254</v>
      </c>
      <c r="H13" s="207">
        <v>0.34999999990224595</v>
      </c>
    </row>
    <row r="14" spans="1:8" x14ac:dyDescent="0.3">
      <c r="A14" s="530" t="s">
        <v>291</v>
      </c>
      <c r="B14" s="530"/>
      <c r="C14" s="38">
        <v>36.558746909999996</v>
      </c>
      <c r="D14" s="38">
        <v>0</v>
      </c>
      <c r="E14" s="38">
        <v>29.550131</v>
      </c>
      <c r="F14" s="38">
        <v>0</v>
      </c>
      <c r="G14" s="38">
        <v>29.550131050000001</v>
      </c>
      <c r="H14" s="207">
        <v>1.0000000016920398</v>
      </c>
    </row>
    <row r="15" spans="1:8" x14ac:dyDescent="0.3">
      <c r="A15" s="530" t="s">
        <v>415</v>
      </c>
      <c r="B15" s="530"/>
      <c r="C15" s="38">
        <v>0</v>
      </c>
      <c r="D15" s="38">
        <v>0</v>
      </c>
      <c r="E15" s="38">
        <v>0</v>
      </c>
      <c r="F15" s="38">
        <v>0</v>
      </c>
      <c r="G15" s="38">
        <v>0</v>
      </c>
      <c r="H15" s="207">
        <v>0</v>
      </c>
    </row>
    <row r="16" spans="1:8" x14ac:dyDescent="0.3">
      <c r="A16" s="530" t="s">
        <v>293</v>
      </c>
      <c r="B16" s="530"/>
      <c r="C16" s="38">
        <v>18559.373904740001</v>
      </c>
      <c r="D16" s="38">
        <v>0</v>
      </c>
      <c r="E16" s="38">
        <v>18559.373904740001</v>
      </c>
      <c r="F16" s="38">
        <v>0</v>
      </c>
      <c r="G16" s="38">
        <v>1855.9373904700001</v>
      </c>
      <c r="H16" s="207">
        <v>9.999999999978447E-2</v>
      </c>
    </row>
    <row r="17" spans="1:11" x14ac:dyDescent="0.3">
      <c r="A17" s="530" t="s">
        <v>416</v>
      </c>
      <c r="B17" s="530"/>
      <c r="C17" s="38">
        <v>0</v>
      </c>
      <c r="D17" s="38">
        <v>0</v>
      </c>
      <c r="E17" s="38">
        <v>0</v>
      </c>
      <c r="F17" s="38">
        <v>0</v>
      </c>
      <c r="G17" s="38">
        <v>0</v>
      </c>
      <c r="H17" s="207">
        <v>0</v>
      </c>
    </row>
    <row r="18" spans="1:11" x14ac:dyDescent="0.3">
      <c r="A18" s="530" t="s">
        <v>417</v>
      </c>
      <c r="B18" s="530"/>
      <c r="C18" s="38" t="s">
        <v>205</v>
      </c>
      <c r="D18" s="38" t="s">
        <v>205</v>
      </c>
      <c r="E18" s="38" t="s">
        <v>205</v>
      </c>
      <c r="F18" s="38" t="s">
        <v>205</v>
      </c>
      <c r="G18" s="38" t="s">
        <v>205</v>
      </c>
      <c r="H18" s="207">
        <v>0</v>
      </c>
    </row>
    <row r="19" spans="1:11" x14ac:dyDescent="0.3">
      <c r="A19" s="530" t="s">
        <v>284</v>
      </c>
      <c r="B19" s="530"/>
      <c r="C19" s="38">
        <v>259.02796096999998</v>
      </c>
      <c r="D19" s="38">
        <v>0</v>
      </c>
      <c r="E19" s="38">
        <v>259.02796096999998</v>
      </c>
      <c r="F19" s="38">
        <v>0</v>
      </c>
      <c r="G19" s="38">
        <v>259.02796096999998</v>
      </c>
      <c r="H19" s="207">
        <v>1</v>
      </c>
    </row>
    <row r="20" spans="1:11" x14ac:dyDescent="0.3">
      <c r="A20" s="530" t="s">
        <v>418</v>
      </c>
      <c r="B20" s="530"/>
      <c r="C20" s="38">
        <v>0</v>
      </c>
      <c r="D20" s="38">
        <v>0</v>
      </c>
      <c r="E20" s="38">
        <v>0</v>
      </c>
      <c r="F20" s="38">
        <v>0</v>
      </c>
      <c r="G20" s="38">
        <v>0</v>
      </c>
      <c r="H20" s="207">
        <v>0</v>
      </c>
    </row>
    <row r="21" spans="1:11" x14ac:dyDescent="0.3">
      <c r="A21" s="529" t="s">
        <v>143</v>
      </c>
      <c r="B21" s="529"/>
      <c r="C21" s="71">
        <v>73181.329993339998</v>
      </c>
      <c r="D21" s="71">
        <v>1275.81202203</v>
      </c>
      <c r="E21" s="71">
        <v>81482.250818560002</v>
      </c>
      <c r="F21" s="71">
        <v>37506.238412940002</v>
      </c>
      <c r="G21" s="71">
        <v>12708.220419235531</v>
      </c>
      <c r="H21" s="208">
        <v>0.10680209910482051</v>
      </c>
    </row>
    <row r="22" spans="1:11" x14ac:dyDescent="0.3">
      <c r="A22" s="78"/>
      <c r="B22" s="78"/>
      <c r="C22" s="44"/>
      <c r="D22" s="44"/>
      <c r="E22" s="44"/>
      <c r="F22" s="44"/>
      <c r="G22" s="44"/>
      <c r="H22" s="305"/>
    </row>
    <row r="23" spans="1:11" x14ac:dyDescent="0.3">
      <c r="A23" s="288"/>
      <c r="H23" s="206"/>
    </row>
    <row r="24" spans="1:11" ht="30" customHeight="1" x14ac:dyDescent="0.3">
      <c r="A24" s="162" t="s">
        <v>201</v>
      </c>
      <c r="B24" s="536" t="s">
        <v>406</v>
      </c>
      <c r="C24" s="536"/>
      <c r="D24" s="536"/>
      <c r="E24" s="536"/>
      <c r="F24" s="536"/>
      <c r="G24" s="536"/>
      <c r="H24" s="536"/>
      <c r="I24" s="65"/>
      <c r="J24" s="65"/>
      <c r="K24" s="65"/>
    </row>
    <row r="25" spans="1:11" ht="120.75" customHeight="1" x14ac:dyDescent="0.3">
      <c r="A25" s="162" t="s">
        <v>200</v>
      </c>
      <c r="B25" s="536" t="s">
        <v>729</v>
      </c>
      <c r="C25" s="536"/>
      <c r="D25" s="536"/>
      <c r="E25" s="536"/>
      <c r="F25" s="536"/>
      <c r="G25" s="536"/>
      <c r="H25" s="536"/>
      <c r="I25" s="65"/>
      <c r="J25" s="65"/>
      <c r="K25" s="65"/>
    </row>
    <row r="26" spans="1:11" x14ac:dyDescent="0.3">
      <c r="A26" s="74" t="s">
        <v>202</v>
      </c>
      <c r="B26" s="127" t="s">
        <v>407</v>
      </c>
      <c r="C26" s="127"/>
      <c r="D26" s="127"/>
      <c r="E26" s="127"/>
      <c r="F26" s="127"/>
      <c r="G26" s="127"/>
      <c r="H26" s="127"/>
      <c r="I26" s="65"/>
      <c r="J26" s="65"/>
      <c r="K26" s="65"/>
    </row>
    <row r="27" spans="1:11" x14ac:dyDescent="0.3">
      <c r="A27" s="97" t="s">
        <v>203</v>
      </c>
      <c r="B27" s="127" t="s">
        <v>317</v>
      </c>
      <c r="C27" s="127"/>
      <c r="D27" s="127"/>
      <c r="E27" s="127"/>
      <c r="F27" s="127"/>
      <c r="G27" s="127"/>
      <c r="H27" s="127"/>
      <c r="I27" s="65"/>
      <c r="J27" s="65"/>
      <c r="K27" s="65"/>
    </row>
    <row r="28" spans="1:11" x14ac:dyDescent="0.3">
      <c r="A28" s="97" t="s">
        <v>204</v>
      </c>
      <c r="B28" s="127" t="s">
        <v>408</v>
      </c>
      <c r="C28" s="127"/>
      <c r="D28" s="127"/>
      <c r="E28" s="127"/>
      <c r="F28" s="127"/>
      <c r="G28" s="127"/>
      <c r="H28" s="127"/>
      <c r="I28" s="65"/>
      <c r="J28" s="65"/>
      <c r="K28" s="65"/>
    </row>
    <row r="29" spans="1:11" ht="21" customHeight="1" x14ac:dyDescent="0.3">
      <c r="A29" s="162" t="s">
        <v>213</v>
      </c>
      <c r="B29" s="536" t="s">
        <v>409</v>
      </c>
      <c r="C29" s="536"/>
      <c r="D29" s="536"/>
      <c r="E29" s="536"/>
      <c r="F29" s="536"/>
      <c r="G29" s="536"/>
      <c r="H29" s="536"/>
      <c r="I29" s="65"/>
      <c r="J29" s="65"/>
      <c r="K29" s="65"/>
    </row>
    <row r="30" spans="1:11" x14ac:dyDescent="0.3">
      <c r="A30" s="2"/>
      <c r="B30" s="2"/>
      <c r="H30" s="290" t="s">
        <v>205</v>
      </c>
    </row>
    <row r="31" spans="1:11" x14ac:dyDescent="0.3">
      <c r="A31" s="41" t="s">
        <v>757</v>
      </c>
      <c r="B31" s="7"/>
      <c r="C31" s="7"/>
      <c r="D31" s="7" t="s">
        <v>205</v>
      </c>
      <c r="E31" s="56" t="s">
        <v>205</v>
      </c>
      <c r="F31" s="55"/>
      <c r="G31" s="56"/>
      <c r="H31" s="7"/>
      <c r="I31" s="7"/>
      <c r="J31" s="7"/>
    </row>
    <row r="32" spans="1:11" ht="15" customHeight="1" x14ac:dyDescent="0.3">
      <c r="A32" s="525" t="s">
        <v>769</v>
      </c>
      <c r="B32" s="525"/>
      <c r="C32" s="525"/>
      <c r="D32" s="525"/>
      <c r="E32" s="525"/>
      <c r="F32" s="525"/>
      <c r="G32" s="525"/>
      <c r="H32" s="525"/>
      <c r="I32" s="7"/>
      <c r="J32" s="7"/>
    </row>
    <row r="33" spans="1:10" x14ac:dyDescent="0.3">
      <c r="A33" s="525"/>
      <c r="B33" s="525"/>
      <c r="C33" s="525"/>
      <c r="D33" s="525"/>
      <c r="E33" s="525"/>
      <c r="F33" s="525"/>
      <c r="G33" s="525"/>
      <c r="H33" s="525"/>
      <c r="I33" s="7"/>
      <c r="J33" s="7"/>
    </row>
    <row r="34" spans="1:10" x14ac:dyDescent="0.3">
      <c r="A34" s="525"/>
      <c r="B34" s="525"/>
      <c r="C34" s="525"/>
      <c r="D34" s="525"/>
      <c r="E34" s="525"/>
      <c r="F34" s="525"/>
      <c r="G34" s="525"/>
      <c r="H34" s="525"/>
      <c r="I34" s="7"/>
      <c r="J34" s="7"/>
    </row>
    <row r="35" spans="1:10" x14ac:dyDescent="0.3">
      <c r="A35" s="525"/>
      <c r="B35" s="525"/>
      <c r="C35" s="525"/>
      <c r="D35" s="525"/>
      <c r="E35" s="525"/>
      <c r="F35" s="525"/>
      <c r="G35" s="525"/>
      <c r="H35" s="525"/>
      <c r="I35" s="7"/>
      <c r="J35" s="7"/>
    </row>
    <row r="36" spans="1:10" x14ac:dyDescent="0.3">
      <c r="A36" s="525"/>
      <c r="B36" s="525"/>
      <c r="C36" s="525"/>
      <c r="D36" s="525"/>
      <c r="E36" s="525"/>
      <c r="F36" s="525"/>
      <c r="G36" s="525"/>
      <c r="H36" s="525"/>
      <c r="I36" s="7"/>
      <c r="J36" s="7"/>
    </row>
    <row r="37" spans="1:10" x14ac:dyDescent="0.3">
      <c r="A37" s="525"/>
      <c r="B37" s="525"/>
      <c r="C37" s="525"/>
      <c r="D37" s="525"/>
      <c r="E37" s="525"/>
      <c r="F37" s="525"/>
      <c r="G37" s="525"/>
      <c r="H37" s="525"/>
      <c r="I37" s="7"/>
      <c r="J37" s="7"/>
    </row>
    <row r="38" spans="1:10" x14ac:dyDescent="0.3">
      <c r="A38" s="525"/>
      <c r="B38" s="525"/>
      <c r="C38" s="525"/>
      <c r="D38" s="525"/>
      <c r="E38" s="525"/>
      <c r="F38" s="525"/>
      <c r="G38" s="525"/>
      <c r="H38" s="525"/>
      <c r="I38" s="7"/>
      <c r="J38" s="7"/>
    </row>
    <row r="39" spans="1:10" x14ac:dyDescent="0.3">
      <c r="A39" s="525"/>
      <c r="B39" s="525"/>
      <c r="C39" s="525"/>
      <c r="D39" s="525"/>
      <c r="E39" s="525"/>
      <c r="F39" s="525"/>
      <c r="G39" s="525"/>
      <c r="H39" s="525"/>
      <c r="I39" s="7"/>
      <c r="J39" s="7"/>
    </row>
    <row r="40" spans="1:10" x14ac:dyDescent="0.3">
      <c r="A40" s="525"/>
      <c r="B40" s="525"/>
      <c r="C40" s="525"/>
      <c r="D40" s="525"/>
      <c r="E40" s="525"/>
      <c r="F40" s="525"/>
      <c r="G40" s="525"/>
      <c r="H40" s="525"/>
      <c r="I40" s="7"/>
      <c r="J40" s="7"/>
    </row>
    <row r="41" spans="1:10" x14ac:dyDescent="0.3">
      <c r="A41" s="525"/>
      <c r="B41" s="525"/>
      <c r="C41" s="525"/>
      <c r="D41" s="525"/>
      <c r="E41" s="525"/>
      <c r="F41" s="525"/>
      <c r="G41" s="525"/>
      <c r="H41" s="525"/>
      <c r="I41" s="7"/>
      <c r="J41" s="7"/>
    </row>
    <row r="42" spans="1:10" x14ac:dyDescent="0.3">
      <c r="A42" s="525"/>
      <c r="B42" s="525"/>
      <c r="C42" s="525"/>
      <c r="D42" s="525"/>
      <c r="E42" s="525"/>
      <c r="F42" s="525"/>
      <c r="G42" s="525"/>
      <c r="H42" s="525"/>
      <c r="I42" s="7"/>
      <c r="J42" s="7"/>
    </row>
    <row r="43" spans="1:10" ht="45" customHeight="1" x14ac:dyDescent="0.3">
      <c r="A43" s="525"/>
      <c r="B43" s="525"/>
      <c r="C43" s="525"/>
      <c r="D43" s="525"/>
      <c r="E43" s="525"/>
      <c r="F43" s="525"/>
      <c r="G43" s="525"/>
      <c r="H43" s="525"/>
      <c r="I43" s="7"/>
      <c r="J43" s="7"/>
    </row>
    <row r="44" spans="1:10" x14ac:dyDescent="0.3">
      <c r="A44" s="123"/>
      <c r="B44" s="123"/>
      <c r="C44" s="123"/>
      <c r="D44" s="123"/>
      <c r="E44" s="123"/>
      <c r="F44" s="123"/>
      <c r="G44" s="123"/>
      <c r="H44" s="290" t="s">
        <v>205</v>
      </c>
      <c r="I44" s="7"/>
      <c r="J44" s="7"/>
    </row>
  </sheetData>
  <mergeCells count="26">
    <mergeCell ref="B24:H24"/>
    <mergeCell ref="B25:H25"/>
    <mergeCell ref="B29:H29"/>
    <mergeCell ref="A32:H43"/>
    <mergeCell ref="A10:B10"/>
    <mergeCell ref="A11:B11"/>
    <mergeCell ref="A12:B12"/>
    <mergeCell ref="A13:B13"/>
    <mergeCell ref="A19:B19"/>
    <mergeCell ref="A20:B20"/>
    <mergeCell ref="A21:B21"/>
    <mergeCell ref="A14:B14"/>
    <mergeCell ref="A15:B15"/>
    <mergeCell ref="A16:B16"/>
    <mergeCell ref="A17:B17"/>
    <mergeCell ref="A18:B18"/>
    <mergeCell ref="A3:B3"/>
    <mergeCell ref="C3:D3"/>
    <mergeCell ref="E3:F3"/>
    <mergeCell ref="G3:H3"/>
    <mergeCell ref="A4:B4"/>
    <mergeCell ref="A5:B5"/>
    <mergeCell ref="A6:B6"/>
    <mergeCell ref="A7:B7"/>
    <mergeCell ref="A8:B8"/>
    <mergeCell ref="A9:B9"/>
  </mergeCells>
  <hyperlinks>
    <hyperlink ref="H2" location="Index!A1" display="Index"/>
  </hyperlinks>
  <pageMargins left="0.7" right="0.7" top="0.75" bottom="0.75"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pageSetUpPr fitToPage="1"/>
  </sheetPr>
  <dimension ref="A1:T42"/>
  <sheetViews>
    <sheetView showGridLines="0" zoomScale="115" zoomScaleNormal="115" zoomScaleSheetLayoutView="100" workbookViewId="0"/>
  </sheetViews>
  <sheetFormatPr defaultRowHeight="14.4" x14ac:dyDescent="0.3"/>
  <cols>
    <col min="1" max="1" width="19.44140625" customWidth="1"/>
    <col min="2" max="2" width="20" customWidth="1"/>
    <col min="3" max="20" width="7.33203125" customWidth="1"/>
    <col min="21" max="22" width="8.6640625" customWidth="1"/>
    <col min="23" max="23" width="9.88671875" customWidth="1"/>
  </cols>
  <sheetData>
    <row r="1" spans="1:20" x14ac:dyDescent="0.3">
      <c r="A1" s="210"/>
      <c r="B1" s="210"/>
      <c r="C1" s="210"/>
      <c r="D1" s="210"/>
      <c r="E1" s="210"/>
      <c r="F1" s="210"/>
      <c r="G1" s="210"/>
      <c r="H1" s="210"/>
      <c r="I1" s="210"/>
      <c r="J1" s="210"/>
      <c r="K1" s="210"/>
      <c r="L1" s="210"/>
      <c r="M1" s="210"/>
      <c r="N1" s="210"/>
      <c r="O1" s="210"/>
      <c r="P1" s="210"/>
      <c r="Q1" s="210"/>
      <c r="R1" s="210"/>
      <c r="S1" s="210"/>
      <c r="T1" s="210"/>
    </row>
    <row r="2" spans="1:20" x14ac:dyDescent="0.3">
      <c r="A2" s="41" t="s">
        <v>916</v>
      </c>
      <c r="H2" s="12"/>
      <c r="T2" s="206" t="s">
        <v>829</v>
      </c>
    </row>
    <row r="3" spans="1:20" x14ac:dyDescent="0.3">
      <c r="A3" s="523" t="s">
        <v>1238</v>
      </c>
      <c r="B3" s="523"/>
      <c r="C3" s="528" t="s">
        <v>243</v>
      </c>
      <c r="D3" s="528"/>
      <c r="E3" s="528"/>
      <c r="F3" s="528"/>
      <c r="G3" s="528"/>
      <c r="H3" s="528"/>
      <c r="I3" s="528"/>
      <c r="J3" s="528"/>
      <c r="K3" s="528"/>
      <c r="L3" s="528"/>
      <c r="M3" s="528"/>
      <c r="N3" s="528"/>
      <c r="O3" s="528"/>
      <c r="P3" s="528"/>
      <c r="Q3" s="528"/>
      <c r="R3" s="528"/>
      <c r="S3" s="531" t="s">
        <v>143</v>
      </c>
      <c r="T3" s="576" t="s">
        <v>420</v>
      </c>
    </row>
    <row r="4" spans="1:20" x14ac:dyDescent="0.3">
      <c r="A4" s="566" t="s">
        <v>1013</v>
      </c>
      <c r="B4" s="566"/>
      <c r="C4" s="163">
        <v>0</v>
      </c>
      <c r="D4" s="163">
        <v>0.02</v>
      </c>
      <c r="E4" s="163">
        <v>0.04</v>
      </c>
      <c r="F4" s="163">
        <v>0.1</v>
      </c>
      <c r="G4" s="163">
        <v>0.2</v>
      </c>
      <c r="H4" s="163">
        <v>0.35</v>
      </c>
      <c r="I4" s="163">
        <v>0.5</v>
      </c>
      <c r="J4" s="163">
        <v>0.7</v>
      </c>
      <c r="K4" s="163">
        <v>0.75</v>
      </c>
      <c r="L4" s="163">
        <v>1</v>
      </c>
      <c r="M4" s="163">
        <v>1.5</v>
      </c>
      <c r="N4" s="163">
        <v>2.5</v>
      </c>
      <c r="O4" s="163">
        <v>3.7</v>
      </c>
      <c r="P4" s="163">
        <v>12.5</v>
      </c>
      <c r="Q4" s="274" t="s">
        <v>421</v>
      </c>
      <c r="R4" s="274" t="s">
        <v>233</v>
      </c>
      <c r="S4" s="532"/>
      <c r="T4" s="577"/>
    </row>
    <row r="5" spans="1:20" x14ac:dyDescent="0.3">
      <c r="A5" s="530" t="s">
        <v>271</v>
      </c>
      <c r="B5" s="530"/>
      <c r="C5" s="38">
        <v>74034.749368780002</v>
      </c>
      <c r="D5" s="38">
        <v>3725.6688933699998</v>
      </c>
      <c r="E5" s="38">
        <v>0</v>
      </c>
      <c r="F5" s="38">
        <v>0</v>
      </c>
      <c r="G5" s="38">
        <v>0</v>
      </c>
      <c r="H5" s="38">
        <v>0</v>
      </c>
      <c r="I5" s="38">
        <v>0</v>
      </c>
      <c r="J5" s="38">
        <v>0</v>
      </c>
      <c r="K5" s="38">
        <v>0</v>
      </c>
      <c r="L5" s="38">
        <v>0</v>
      </c>
      <c r="M5" s="38">
        <v>0</v>
      </c>
      <c r="N5" s="38">
        <v>0</v>
      </c>
      <c r="O5" s="38">
        <v>0</v>
      </c>
      <c r="P5" s="38">
        <v>0</v>
      </c>
      <c r="Q5" s="38">
        <v>0</v>
      </c>
      <c r="R5" s="38">
        <v>0</v>
      </c>
      <c r="S5" s="38">
        <v>77760.418262149993</v>
      </c>
      <c r="T5" s="38">
        <v>0</v>
      </c>
    </row>
    <row r="6" spans="1:20" x14ac:dyDescent="0.3">
      <c r="A6" s="530" t="s">
        <v>414</v>
      </c>
      <c r="B6" s="530"/>
      <c r="C6" s="38">
        <v>0</v>
      </c>
      <c r="D6" s="38">
        <v>0</v>
      </c>
      <c r="E6" s="38">
        <v>0</v>
      </c>
      <c r="F6" s="38">
        <v>0</v>
      </c>
      <c r="G6" s="38">
        <v>0</v>
      </c>
      <c r="H6" s="38">
        <v>0</v>
      </c>
      <c r="I6" s="38">
        <v>0</v>
      </c>
      <c r="J6" s="38">
        <v>0</v>
      </c>
      <c r="K6" s="38">
        <v>0</v>
      </c>
      <c r="L6" s="38">
        <v>0</v>
      </c>
      <c r="M6" s="38">
        <v>0</v>
      </c>
      <c r="N6" s="38">
        <v>0</v>
      </c>
      <c r="O6" s="38">
        <v>0</v>
      </c>
      <c r="P6" s="38">
        <v>0</v>
      </c>
      <c r="Q6" s="38">
        <v>0</v>
      </c>
      <c r="R6" s="38">
        <v>0</v>
      </c>
      <c r="S6" s="38">
        <v>0</v>
      </c>
      <c r="T6" s="38">
        <v>0</v>
      </c>
    </row>
    <row r="7" spans="1:20" x14ac:dyDescent="0.3">
      <c r="A7" s="530" t="s">
        <v>287</v>
      </c>
      <c r="B7" s="530"/>
      <c r="C7" s="38">
        <v>0</v>
      </c>
      <c r="D7" s="38">
        <v>0</v>
      </c>
      <c r="E7" s="38">
        <v>0</v>
      </c>
      <c r="F7" s="38">
        <v>0</v>
      </c>
      <c r="G7" s="38">
        <v>0</v>
      </c>
      <c r="H7" s="38">
        <v>0</v>
      </c>
      <c r="I7" s="38">
        <v>0</v>
      </c>
      <c r="J7" s="38">
        <v>0</v>
      </c>
      <c r="K7" s="38">
        <v>0</v>
      </c>
      <c r="L7" s="38">
        <v>0</v>
      </c>
      <c r="M7" s="38">
        <v>0</v>
      </c>
      <c r="N7" s="38">
        <v>0</v>
      </c>
      <c r="O7" s="38">
        <v>0</v>
      </c>
      <c r="P7" s="38">
        <v>0</v>
      </c>
      <c r="Q7" s="38">
        <v>0</v>
      </c>
      <c r="R7" s="38">
        <v>0</v>
      </c>
      <c r="S7" s="38">
        <v>0</v>
      </c>
      <c r="T7" s="38">
        <v>0</v>
      </c>
    </row>
    <row r="8" spans="1:20" x14ac:dyDescent="0.3">
      <c r="A8" s="530" t="s">
        <v>288</v>
      </c>
      <c r="B8" s="530"/>
      <c r="C8" s="38">
        <v>0</v>
      </c>
      <c r="D8" s="38">
        <v>0</v>
      </c>
      <c r="E8" s="38">
        <v>0</v>
      </c>
      <c r="F8" s="38">
        <v>0</v>
      </c>
      <c r="G8" s="38">
        <v>0</v>
      </c>
      <c r="H8" s="38">
        <v>0</v>
      </c>
      <c r="I8" s="38">
        <v>0</v>
      </c>
      <c r="J8" s="38">
        <v>0</v>
      </c>
      <c r="K8" s="38">
        <v>0</v>
      </c>
      <c r="L8" s="38">
        <v>0</v>
      </c>
      <c r="M8" s="38">
        <v>0</v>
      </c>
      <c r="N8" s="38">
        <v>0</v>
      </c>
      <c r="O8" s="38">
        <v>0</v>
      </c>
      <c r="P8" s="38">
        <v>0</v>
      </c>
      <c r="Q8" s="38">
        <v>0</v>
      </c>
      <c r="R8" s="38">
        <v>0</v>
      </c>
      <c r="S8" s="38">
        <v>0</v>
      </c>
      <c r="T8" s="38">
        <v>0</v>
      </c>
    </row>
    <row r="9" spans="1:20" x14ac:dyDescent="0.3">
      <c r="A9" s="530" t="s">
        <v>289</v>
      </c>
      <c r="B9" s="530"/>
      <c r="C9" s="38">
        <v>0</v>
      </c>
      <c r="D9" s="38">
        <v>0</v>
      </c>
      <c r="E9" s="38">
        <v>0</v>
      </c>
      <c r="F9" s="38">
        <v>0</v>
      </c>
      <c r="G9" s="38">
        <v>0</v>
      </c>
      <c r="H9" s="38">
        <v>0</v>
      </c>
      <c r="I9" s="38">
        <v>0</v>
      </c>
      <c r="J9" s="38">
        <v>0</v>
      </c>
      <c r="K9" s="38">
        <v>0</v>
      </c>
      <c r="L9" s="38">
        <v>0</v>
      </c>
      <c r="M9" s="38">
        <v>0</v>
      </c>
      <c r="N9" s="38">
        <v>0</v>
      </c>
      <c r="O9" s="38">
        <v>0</v>
      </c>
      <c r="P9" s="38">
        <v>0</v>
      </c>
      <c r="Q9" s="38">
        <v>0</v>
      </c>
      <c r="R9" s="38">
        <v>0</v>
      </c>
      <c r="S9" s="38">
        <v>0</v>
      </c>
      <c r="T9" s="38">
        <v>0</v>
      </c>
    </row>
    <row r="10" spans="1:20" x14ac:dyDescent="0.3">
      <c r="A10" s="530" t="s">
        <v>272</v>
      </c>
      <c r="B10" s="530"/>
      <c r="C10" s="38">
        <v>3424.2720910600001</v>
      </c>
      <c r="D10" s="38">
        <v>0</v>
      </c>
      <c r="E10" s="38">
        <v>0</v>
      </c>
      <c r="F10" s="38">
        <v>0</v>
      </c>
      <c r="G10" s="38">
        <v>10669.9032537</v>
      </c>
      <c r="H10" s="38">
        <v>0</v>
      </c>
      <c r="I10" s="38">
        <v>4174.9319403400004</v>
      </c>
      <c r="J10" s="38">
        <v>0</v>
      </c>
      <c r="K10" s="38">
        <v>0</v>
      </c>
      <c r="L10" s="38">
        <v>107.03401837999999</v>
      </c>
      <c r="M10" s="38">
        <v>0</v>
      </c>
      <c r="N10" s="38">
        <v>0</v>
      </c>
      <c r="O10" s="38">
        <v>0</v>
      </c>
      <c r="P10" s="38">
        <v>0</v>
      </c>
      <c r="Q10" s="38">
        <v>0</v>
      </c>
      <c r="R10" s="38">
        <v>0</v>
      </c>
      <c r="S10" s="38">
        <v>18376.141303479999</v>
      </c>
      <c r="T10" s="38">
        <v>0</v>
      </c>
    </row>
    <row r="11" spans="1:20" x14ac:dyDescent="0.3">
      <c r="A11" s="530" t="s">
        <v>273</v>
      </c>
      <c r="B11" s="530"/>
      <c r="C11" s="38">
        <v>0</v>
      </c>
      <c r="D11" s="38">
        <v>0</v>
      </c>
      <c r="E11" s="38">
        <v>0</v>
      </c>
      <c r="F11" s="38">
        <v>0</v>
      </c>
      <c r="G11" s="38">
        <v>146.3843914</v>
      </c>
      <c r="H11" s="38">
        <v>0</v>
      </c>
      <c r="I11" s="38">
        <v>296.10561441000004</v>
      </c>
      <c r="J11" s="38">
        <v>0</v>
      </c>
      <c r="K11" s="38">
        <v>0</v>
      </c>
      <c r="L11" s="38">
        <v>5990.8353087400001</v>
      </c>
      <c r="M11" s="38">
        <v>0</v>
      </c>
      <c r="N11" s="38">
        <v>0</v>
      </c>
      <c r="O11" s="38">
        <v>0</v>
      </c>
      <c r="P11" s="38">
        <v>0</v>
      </c>
      <c r="Q11" s="38">
        <v>0</v>
      </c>
      <c r="R11" s="38">
        <v>0</v>
      </c>
      <c r="S11" s="38">
        <v>6433.3253145500003</v>
      </c>
      <c r="T11" s="38">
        <v>0</v>
      </c>
    </row>
    <row r="12" spans="1:20" x14ac:dyDescent="0.3">
      <c r="A12" s="530" t="s">
        <v>278</v>
      </c>
      <c r="B12" s="530"/>
      <c r="C12" s="38">
        <v>0</v>
      </c>
      <c r="D12" s="38">
        <v>0</v>
      </c>
      <c r="E12" s="38">
        <v>0</v>
      </c>
      <c r="F12" s="38">
        <v>0</v>
      </c>
      <c r="G12" s="38">
        <v>0</v>
      </c>
      <c r="H12" s="38">
        <v>0</v>
      </c>
      <c r="I12" s="38">
        <v>0</v>
      </c>
      <c r="J12" s="38">
        <v>0</v>
      </c>
      <c r="K12" s="38">
        <v>789.19788974000005</v>
      </c>
      <c r="L12" s="38">
        <v>0</v>
      </c>
      <c r="M12" s="38">
        <v>0</v>
      </c>
      <c r="N12" s="38">
        <v>0</v>
      </c>
      <c r="O12" s="38">
        <v>0</v>
      </c>
      <c r="P12" s="38">
        <v>0</v>
      </c>
      <c r="Q12" s="38">
        <v>0</v>
      </c>
      <c r="R12" s="38">
        <v>0</v>
      </c>
      <c r="S12" s="38">
        <v>789.19788974000005</v>
      </c>
      <c r="T12" s="38">
        <v>0</v>
      </c>
    </row>
    <row r="13" spans="1:20" x14ac:dyDescent="0.3">
      <c r="A13" s="530" t="s">
        <v>290</v>
      </c>
      <c r="B13" s="530"/>
      <c r="C13" s="38">
        <v>0</v>
      </c>
      <c r="D13" s="38">
        <v>0</v>
      </c>
      <c r="E13" s="38">
        <v>0</v>
      </c>
      <c r="F13" s="38">
        <v>0</v>
      </c>
      <c r="G13" s="38">
        <v>0</v>
      </c>
      <c r="H13" s="38">
        <v>511.48778700000003</v>
      </c>
      <c r="I13" s="38">
        <v>0</v>
      </c>
      <c r="J13" s="38">
        <v>0</v>
      </c>
      <c r="K13" s="38">
        <v>0</v>
      </c>
      <c r="L13" s="38">
        <v>0</v>
      </c>
      <c r="M13" s="38">
        <v>0</v>
      </c>
      <c r="N13" s="38">
        <v>0</v>
      </c>
      <c r="O13" s="38">
        <v>0</v>
      </c>
      <c r="P13" s="38">
        <v>0</v>
      </c>
      <c r="Q13" s="38">
        <v>0</v>
      </c>
      <c r="R13" s="38">
        <v>0</v>
      </c>
      <c r="S13" s="38">
        <v>511.48778700000003</v>
      </c>
      <c r="T13" s="38">
        <v>0</v>
      </c>
    </row>
    <row r="14" spans="1:20" x14ac:dyDescent="0.3">
      <c r="A14" s="530" t="s">
        <v>291</v>
      </c>
      <c r="B14" s="530"/>
      <c r="C14" s="38">
        <v>0</v>
      </c>
      <c r="D14" s="38">
        <v>0</v>
      </c>
      <c r="E14" s="38">
        <v>0</v>
      </c>
      <c r="F14" s="38">
        <v>0</v>
      </c>
      <c r="G14" s="38">
        <v>0</v>
      </c>
      <c r="H14" s="38">
        <v>0</v>
      </c>
      <c r="I14" s="38">
        <v>0</v>
      </c>
      <c r="J14" s="38">
        <v>0</v>
      </c>
      <c r="K14" s="38">
        <v>0</v>
      </c>
      <c r="L14" s="38">
        <v>29.550131</v>
      </c>
      <c r="M14" s="38">
        <v>0</v>
      </c>
      <c r="N14" s="38">
        <v>0</v>
      </c>
      <c r="O14" s="38">
        <v>0</v>
      </c>
      <c r="P14" s="38">
        <v>0</v>
      </c>
      <c r="Q14" s="38">
        <v>0</v>
      </c>
      <c r="R14" s="38">
        <v>0</v>
      </c>
      <c r="S14" s="38">
        <v>29.550131</v>
      </c>
      <c r="T14" s="38">
        <v>0</v>
      </c>
    </row>
    <row r="15" spans="1:20" x14ac:dyDescent="0.3">
      <c r="A15" s="530" t="s">
        <v>415</v>
      </c>
      <c r="B15" s="530"/>
      <c r="C15" s="38">
        <v>0</v>
      </c>
      <c r="D15" s="38">
        <v>0</v>
      </c>
      <c r="E15" s="38">
        <v>0</v>
      </c>
      <c r="F15" s="38">
        <v>0</v>
      </c>
      <c r="G15" s="38">
        <v>0</v>
      </c>
      <c r="H15" s="38">
        <v>0</v>
      </c>
      <c r="I15" s="38">
        <v>0</v>
      </c>
      <c r="J15" s="38">
        <v>0</v>
      </c>
      <c r="K15" s="38">
        <v>0</v>
      </c>
      <c r="L15" s="38">
        <v>0</v>
      </c>
      <c r="M15" s="38">
        <v>0</v>
      </c>
      <c r="N15" s="38">
        <v>0</v>
      </c>
      <c r="O15" s="38">
        <v>0</v>
      </c>
      <c r="P15" s="38">
        <v>0</v>
      </c>
      <c r="Q15" s="38">
        <v>0</v>
      </c>
      <c r="R15" s="38">
        <v>0</v>
      </c>
      <c r="S15" s="38">
        <v>0</v>
      </c>
      <c r="T15" s="38">
        <v>0</v>
      </c>
    </row>
    <row r="16" spans="1:20" x14ac:dyDescent="0.3">
      <c r="A16" s="530" t="s">
        <v>293</v>
      </c>
      <c r="B16" s="530"/>
      <c r="C16" s="38">
        <v>0</v>
      </c>
      <c r="D16" s="38">
        <v>0</v>
      </c>
      <c r="E16" s="38">
        <v>0</v>
      </c>
      <c r="F16" s="38">
        <v>18559.373904740001</v>
      </c>
      <c r="G16" s="38">
        <v>0</v>
      </c>
      <c r="H16" s="38">
        <v>0</v>
      </c>
      <c r="I16" s="38">
        <v>0</v>
      </c>
      <c r="J16" s="38">
        <v>0</v>
      </c>
      <c r="K16" s="38">
        <v>0</v>
      </c>
      <c r="L16" s="38">
        <v>0</v>
      </c>
      <c r="M16" s="38">
        <v>0</v>
      </c>
      <c r="N16" s="38">
        <v>0</v>
      </c>
      <c r="O16" s="38">
        <v>0</v>
      </c>
      <c r="P16" s="38">
        <v>0</v>
      </c>
      <c r="Q16" s="38">
        <v>0</v>
      </c>
      <c r="R16" s="38">
        <v>0</v>
      </c>
      <c r="S16" s="38">
        <v>18559.373904740001</v>
      </c>
      <c r="T16" s="38">
        <v>0</v>
      </c>
    </row>
    <row r="17" spans="1:20" x14ac:dyDescent="0.3">
      <c r="A17" s="530" t="s">
        <v>416</v>
      </c>
      <c r="B17" s="530"/>
      <c r="C17" s="38">
        <v>0</v>
      </c>
      <c r="D17" s="38">
        <v>0</v>
      </c>
      <c r="E17" s="38">
        <v>0</v>
      </c>
      <c r="F17" s="38">
        <v>0</v>
      </c>
      <c r="G17" s="38">
        <v>0</v>
      </c>
      <c r="H17" s="38">
        <v>0</v>
      </c>
      <c r="I17" s="38">
        <v>0</v>
      </c>
      <c r="J17" s="38">
        <v>0</v>
      </c>
      <c r="K17" s="38">
        <v>0</v>
      </c>
      <c r="L17" s="38">
        <v>0</v>
      </c>
      <c r="M17" s="38">
        <v>0</v>
      </c>
      <c r="N17" s="38">
        <v>0</v>
      </c>
      <c r="O17" s="38">
        <v>0</v>
      </c>
      <c r="P17" s="38">
        <v>0</v>
      </c>
      <c r="Q17" s="38">
        <v>0</v>
      </c>
      <c r="R17" s="38">
        <v>0</v>
      </c>
      <c r="S17" s="38">
        <v>0</v>
      </c>
      <c r="T17" s="38">
        <v>0</v>
      </c>
    </row>
    <row r="18" spans="1:20" x14ac:dyDescent="0.3">
      <c r="A18" s="530" t="s">
        <v>417</v>
      </c>
      <c r="B18" s="530"/>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row>
    <row r="19" spans="1:20" x14ac:dyDescent="0.3">
      <c r="A19" s="530" t="s">
        <v>284</v>
      </c>
      <c r="B19" s="530"/>
      <c r="C19" s="38">
        <v>0</v>
      </c>
      <c r="D19" s="38">
        <v>0</v>
      </c>
      <c r="E19" s="38">
        <v>0</v>
      </c>
      <c r="F19" s="38">
        <v>0</v>
      </c>
      <c r="G19" s="38">
        <v>0</v>
      </c>
      <c r="H19" s="38">
        <v>0</v>
      </c>
      <c r="I19" s="38">
        <v>0</v>
      </c>
      <c r="J19" s="38">
        <v>0</v>
      </c>
      <c r="K19" s="38">
        <v>0</v>
      </c>
      <c r="L19" s="38">
        <v>259.02796096999998</v>
      </c>
      <c r="M19" s="38">
        <v>0</v>
      </c>
      <c r="N19" s="38">
        <v>0</v>
      </c>
      <c r="O19" s="38">
        <v>0</v>
      </c>
      <c r="P19" s="38">
        <v>0</v>
      </c>
      <c r="Q19" s="38">
        <v>0</v>
      </c>
      <c r="R19" s="38">
        <v>0</v>
      </c>
      <c r="S19" s="38">
        <v>259.02796096999998</v>
      </c>
      <c r="T19" s="38">
        <v>0</v>
      </c>
    </row>
    <row r="20" spans="1:20" x14ac:dyDescent="0.3">
      <c r="A20" s="530" t="s">
        <v>418</v>
      </c>
      <c r="B20" s="530"/>
      <c r="C20" s="38">
        <v>0</v>
      </c>
      <c r="D20" s="38">
        <v>0</v>
      </c>
      <c r="E20" s="38">
        <v>0</v>
      </c>
      <c r="F20" s="38">
        <v>0</v>
      </c>
      <c r="G20" s="38">
        <v>0</v>
      </c>
      <c r="H20" s="38">
        <v>0</v>
      </c>
      <c r="I20" s="38">
        <v>0</v>
      </c>
      <c r="J20" s="38">
        <v>0</v>
      </c>
      <c r="K20" s="38">
        <v>0</v>
      </c>
      <c r="L20" s="38">
        <v>0</v>
      </c>
      <c r="M20" s="38">
        <v>0</v>
      </c>
      <c r="N20" s="38">
        <v>0</v>
      </c>
      <c r="O20" s="38">
        <v>0</v>
      </c>
      <c r="P20" s="38">
        <v>0</v>
      </c>
      <c r="Q20" s="38">
        <v>0</v>
      </c>
      <c r="R20" s="38">
        <v>0</v>
      </c>
      <c r="S20" s="38">
        <v>0</v>
      </c>
      <c r="T20" s="38">
        <v>0</v>
      </c>
    </row>
    <row r="21" spans="1:20" x14ac:dyDescent="0.3">
      <c r="A21" s="529" t="s">
        <v>143</v>
      </c>
      <c r="B21" s="529"/>
      <c r="C21" s="71">
        <v>77459.021459839991</v>
      </c>
      <c r="D21" s="71">
        <v>3725.6688933699998</v>
      </c>
      <c r="E21" s="71">
        <v>0</v>
      </c>
      <c r="F21" s="71">
        <v>18559.373904740001</v>
      </c>
      <c r="G21" s="71">
        <v>10816.287645100001</v>
      </c>
      <c r="H21" s="71">
        <v>511.48778700000003</v>
      </c>
      <c r="I21" s="71">
        <v>4471.0375547499998</v>
      </c>
      <c r="J21" s="71">
        <v>0</v>
      </c>
      <c r="K21" s="71">
        <v>789.19788974000005</v>
      </c>
      <c r="L21" s="71">
        <v>6386.44741909</v>
      </c>
      <c r="M21" s="71">
        <v>0</v>
      </c>
      <c r="N21" s="71">
        <v>0</v>
      </c>
      <c r="O21" s="71">
        <v>0</v>
      </c>
      <c r="P21" s="71">
        <v>0</v>
      </c>
      <c r="Q21" s="71">
        <v>0</v>
      </c>
      <c r="R21" s="71">
        <v>0</v>
      </c>
      <c r="S21" s="71">
        <v>122718.52255363</v>
      </c>
      <c r="T21" s="71">
        <v>0</v>
      </c>
    </row>
    <row r="22" spans="1:20" x14ac:dyDescent="0.3">
      <c r="A22" s="288"/>
      <c r="H22" s="12"/>
      <c r="T22" s="206"/>
    </row>
    <row r="23" spans="1:20" ht="28.5" customHeight="1" x14ac:dyDescent="0.3">
      <c r="A23" s="162" t="s">
        <v>201</v>
      </c>
      <c r="B23" s="536" t="s">
        <v>730</v>
      </c>
      <c r="C23" s="536"/>
      <c r="D23" s="536"/>
      <c r="E23" s="536"/>
      <c r="F23" s="536"/>
      <c r="G23" s="536"/>
      <c r="H23" s="536"/>
      <c r="I23" s="536"/>
      <c r="J23" s="536"/>
      <c r="K23" s="536"/>
      <c r="L23" s="536"/>
      <c r="M23" s="536"/>
      <c r="N23" s="536"/>
      <c r="O23" s="536"/>
      <c r="P23" s="536"/>
      <c r="Q23" s="536"/>
      <c r="R23" s="536"/>
      <c r="S23" s="536"/>
      <c r="T23" s="536"/>
    </row>
    <row r="24" spans="1:20" ht="49.5" customHeight="1" x14ac:dyDescent="0.3">
      <c r="A24" s="162" t="s">
        <v>200</v>
      </c>
      <c r="B24" s="536" t="s">
        <v>731</v>
      </c>
      <c r="C24" s="536"/>
      <c r="D24" s="536"/>
      <c r="E24" s="536"/>
      <c r="F24" s="536"/>
      <c r="G24" s="536"/>
      <c r="H24" s="536"/>
      <c r="I24" s="536"/>
      <c r="J24" s="536"/>
      <c r="K24" s="536"/>
      <c r="L24" s="536"/>
      <c r="M24" s="536"/>
      <c r="N24" s="536"/>
      <c r="O24" s="536"/>
      <c r="P24" s="536"/>
      <c r="Q24" s="536"/>
      <c r="R24" s="536"/>
      <c r="S24" s="536"/>
      <c r="T24" s="536"/>
    </row>
    <row r="25" spans="1:20" ht="20.25" customHeight="1" x14ac:dyDescent="0.3">
      <c r="A25" s="164" t="s">
        <v>202</v>
      </c>
      <c r="B25" s="536" t="s">
        <v>419</v>
      </c>
      <c r="C25" s="536"/>
      <c r="D25" s="536"/>
      <c r="E25" s="536"/>
      <c r="F25" s="536"/>
      <c r="G25" s="536"/>
      <c r="H25" s="536"/>
      <c r="I25" s="536"/>
      <c r="J25" s="536"/>
      <c r="K25" s="536"/>
      <c r="L25" s="536"/>
      <c r="M25" s="536"/>
      <c r="N25" s="536"/>
      <c r="O25" s="536"/>
      <c r="P25" s="536"/>
      <c r="Q25" s="536"/>
      <c r="R25" s="536"/>
      <c r="S25" s="536"/>
      <c r="T25" s="536"/>
    </row>
    <row r="26" spans="1:20" x14ac:dyDescent="0.3">
      <c r="A26" s="97" t="s">
        <v>203</v>
      </c>
      <c r="B26" s="565" t="s">
        <v>317</v>
      </c>
      <c r="C26" s="565"/>
      <c r="D26" s="565"/>
      <c r="E26" s="565"/>
      <c r="F26" s="565"/>
      <c r="G26" s="565"/>
      <c r="H26" s="565"/>
      <c r="I26" s="565"/>
      <c r="J26" s="565"/>
      <c r="K26" s="565"/>
      <c r="L26" s="565"/>
      <c r="M26" s="565"/>
      <c r="N26" s="565"/>
      <c r="O26" s="565"/>
      <c r="P26" s="565"/>
      <c r="Q26" s="565"/>
      <c r="R26" s="565"/>
      <c r="S26" s="565"/>
      <c r="T26" s="1"/>
    </row>
    <row r="27" spans="1:20" x14ac:dyDescent="0.3">
      <c r="A27" s="97" t="s">
        <v>204</v>
      </c>
      <c r="B27" s="565" t="s">
        <v>370</v>
      </c>
      <c r="C27" s="565"/>
      <c r="D27" s="565"/>
      <c r="E27" s="565"/>
      <c r="F27" s="565"/>
      <c r="G27" s="565"/>
      <c r="H27" s="565"/>
      <c r="I27" s="565"/>
      <c r="J27" s="565"/>
      <c r="K27" s="565"/>
      <c r="L27" s="565"/>
      <c r="M27" s="565"/>
      <c r="N27" s="565"/>
      <c r="O27" s="565"/>
      <c r="P27" s="565"/>
      <c r="Q27" s="565"/>
      <c r="R27" s="565"/>
      <c r="S27" s="565"/>
      <c r="T27" s="1"/>
    </row>
    <row r="28" spans="1:20" x14ac:dyDescent="0.3">
      <c r="A28" s="97" t="s">
        <v>213</v>
      </c>
      <c r="B28" s="565" t="s">
        <v>399</v>
      </c>
      <c r="C28" s="565"/>
      <c r="D28" s="565"/>
      <c r="E28" s="565"/>
      <c r="F28" s="565"/>
      <c r="G28" s="565"/>
      <c r="H28" s="565"/>
      <c r="I28" s="565"/>
      <c r="J28" s="565"/>
      <c r="K28" s="565"/>
      <c r="L28" s="565"/>
      <c r="M28" s="565"/>
      <c r="N28" s="565"/>
      <c r="O28" s="565"/>
      <c r="P28" s="565"/>
      <c r="Q28" s="565"/>
      <c r="R28" s="565"/>
      <c r="S28" s="565"/>
      <c r="T28" s="1"/>
    </row>
    <row r="29" spans="1:20" x14ac:dyDescent="0.3">
      <c r="A29" s="41" t="s">
        <v>757</v>
      </c>
      <c r="B29" s="7"/>
      <c r="C29" s="7"/>
      <c r="D29" s="7"/>
      <c r="E29" s="7"/>
      <c r="F29" s="7"/>
      <c r="G29" s="7"/>
      <c r="H29" s="7"/>
      <c r="I29" s="7"/>
      <c r="J29" s="7"/>
      <c r="K29" s="7"/>
      <c r="L29" s="7"/>
      <c r="M29" s="7"/>
      <c r="N29" s="7"/>
      <c r="O29" s="7"/>
      <c r="P29" s="7"/>
      <c r="Q29" s="7"/>
      <c r="R29" s="7"/>
      <c r="S29" s="31" t="s">
        <v>205</v>
      </c>
    </row>
    <row r="30" spans="1:20" ht="15" customHeight="1" x14ac:dyDescent="0.3">
      <c r="A30" s="525" t="s">
        <v>770</v>
      </c>
      <c r="B30" s="525"/>
      <c r="C30" s="525"/>
      <c r="D30" s="525"/>
      <c r="E30" s="525"/>
      <c r="F30" s="525"/>
      <c r="G30" s="525"/>
      <c r="H30" s="525"/>
      <c r="I30" s="525"/>
      <c r="J30" s="525"/>
      <c r="K30" s="525"/>
      <c r="L30" s="525"/>
      <c r="M30" s="525"/>
      <c r="N30" s="525"/>
      <c r="O30" s="525"/>
      <c r="P30" s="525"/>
      <c r="Q30" s="525"/>
      <c r="R30" s="525"/>
      <c r="S30" s="525"/>
      <c r="T30" s="525"/>
    </row>
    <row r="31" spans="1:20" x14ac:dyDescent="0.3">
      <c r="A31" s="525"/>
      <c r="B31" s="525"/>
      <c r="C31" s="525"/>
      <c r="D31" s="525"/>
      <c r="E31" s="525"/>
      <c r="F31" s="525"/>
      <c r="G31" s="525"/>
      <c r="H31" s="525"/>
      <c r="I31" s="525"/>
      <c r="J31" s="525"/>
      <c r="K31" s="525"/>
      <c r="L31" s="525"/>
      <c r="M31" s="525"/>
      <c r="N31" s="525"/>
      <c r="O31" s="525"/>
      <c r="P31" s="525"/>
      <c r="Q31" s="525"/>
      <c r="R31" s="525"/>
      <c r="S31" s="525"/>
      <c r="T31" s="525"/>
    </row>
    <row r="32" spans="1:20" x14ac:dyDescent="0.3">
      <c r="A32" s="525"/>
      <c r="B32" s="525"/>
      <c r="C32" s="525"/>
      <c r="D32" s="525"/>
      <c r="E32" s="525"/>
      <c r="F32" s="525"/>
      <c r="G32" s="525"/>
      <c r="H32" s="525"/>
      <c r="I32" s="525"/>
      <c r="J32" s="525"/>
      <c r="K32" s="525"/>
      <c r="L32" s="525"/>
      <c r="M32" s="525"/>
      <c r="N32" s="525"/>
      <c r="O32" s="525"/>
      <c r="P32" s="525"/>
      <c r="Q32" s="525"/>
      <c r="R32" s="525"/>
      <c r="S32" s="525"/>
      <c r="T32" s="525"/>
    </row>
    <row r="33" spans="1:20" x14ac:dyDescent="0.3">
      <c r="A33" s="525"/>
      <c r="B33" s="525"/>
      <c r="C33" s="525"/>
      <c r="D33" s="525"/>
      <c r="E33" s="525"/>
      <c r="F33" s="525"/>
      <c r="G33" s="525"/>
      <c r="H33" s="525"/>
      <c r="I33" s="525"/>
      <c r="J33" s="525"/>
      <c r="K33" s="525"/>
      <c r="L33" s="525"/>
      <c r="M33" s="525"/>
      <c r="N33" s="525"/>
      <c r="O33" s="525"/>
      <c r="P33" s="525"/>
      <c r="Q33" s="525"/>
      <c r="R33" s="525"/>
      <c r="S33" s="525"/>
      <c r="T33" s="525"/>
    </row>
    <row r="34" spans="1:20" x14ac:dyDescent="0.3">
      <c r="A34" s="525"/>
      <c r="B34" s="525"/>
      <c r="C34" s="525"/>
      <c r="D34" s="525"/>
      <c r="E34" s="525"/>
      <c r="F34" s="525"/>
      <c r="G34" s="525"/>
      <c r="H34" s="525"/>
      <c r="I34" s="525"/>
      <c r="J34" s="525"/>
      <c r="K34" s="525"/>
      <c r="L34" s="525"/>
      <c r="M34" s="525"/>
      <c r="N34" s="525"/>
      <c r="O34" s="525"/>
      <c r="P34" s="525"/>
      <c r="Q34" s="525"/>
      <c r="R34" s="525"/>
      <c r="S34" s="525"/>
      <c r="T34" s="525"/>
    </row>
    <row r="35" spans="1:20" x14ac:dyDescent="0.3">
      <c r="A35" s="525"/>
      <c r="B35" s="525"/>
      <c r="C35" s="525"/>
      <c r="D35" s="525"/>
      <c r="E35" s="525"/>
      <c r="F35" s="525"/>
      <c r="G35" s="525"/>
      <c r="H35" s="525"/>
      <c r="I35" s="525"/>
      <c r="J35" s="525"/>
      <c r="K35" s="525"/>
      <c r="L35" s="525"/>
      <c r="M35" s="525"/>
      <c r="N35" s="525"/>
      <c r="O35" s="525"/>
      <c r="P35" s="525"/>
      <c r="Q35" s="525"/>
      <c r="R35" s="525"/>
      <c r="S35" s="525"/>
      <c r="T35" s="525"/>
    </row>
    <row r="36" spans="1:20" x14ac:dyDescent="0.3">
      <c r="A36" s="525"/>
      <c r="B36" s="525"/>
      <c r="C36" s="525"/>
      <c r="D36" s="525"/>
      <c r="E36" s="525"/>
      <c r="F36" s="525"/>
      <c r="G36" s="525"/>
      <c r="H36" s="525"/>
      <c r="I36" s="525"/>
      <c r="J36" s="525"/>
      <c r="K36" s="525"/>
      <c r="L36" s="525"/>
      <c r="M36" s="525"/>
      <c r="N36" s="525"/>
      <c r="O36" s="525"/>
      <c r="P36" s="525"/>
      <c r="Q36" s="525"/>
      <c r="R36" s="525"/>
      <c r="S36" s="525"/>
      <c r="T36" s="525"/>
    </row>
    <row r="37" spans="1:20" x14ac:dyDescent="0.3">
      <c r="A37" s="525"/>
      <c r="B37" s="525"/>
      <c r="C37" s="525"/>
      <c r="D37" s="525"/>
      <c r="E37" s="525"/>
      <c r="F37" s="525"/>
      <c r="G37" s="525"/>
      <c r="H37" s="525"/>
      <c r="I37" s="525"/>
      <c r="J37" s="525"/>
      <c r="K37" s="525"/>
      <c r="L37" s="525"/>
      <c r="M37" s="525"/>
      <c r="N37" s="525"/>
      <c r="O37" s="525"/>
      <c r="P37" s="525"/>
      <c r="Q37" s="525"/>
      <c r="R37" s="525"/>
      <c r="S37" s="525"/>
      <c r="T37" s="525"/>
    </row>
    <row r="38" spans="1:20" ht="15" customHeight="1" x14ac:dyDescent="0.3">
      <c r="A38" s="525"/>
      <c r="B38" s="525"/>
      <c r="C38" s="525"/>
      <c r="D38" s="525"/>
      <c r="E38" s="525"/>
      <c r="F38" s="525"/>
      <c r="G38" s="525"/>
      <c r="H38" s="525"/>
      <c r="I38" s="525"/>
      <c r="J38" s="525"/>
      <c r="K38" s="525"/>
      <c r="L38" s="525"/>
      <c r="M38" s="525"/>
      <c r="N38" s="525"/>
      <c r="O38" s="525"/>
      <c r="P38" s="525"/>
      <c r="Q38" s="525"/>
      <c r="R38" s="525"/>
      <c r="S38" s="525"/>
      <c r="T38" s="525"/>
    </row>
    <row r="39" spans="1:20" x14ac:dyDescent="0.3">
      <c r="A39" s="123"/>
      <c r="B39" s="123"/>
      <c r="C39" s="123"/>
      <c r="D39" s="123"/>
      <c r="E39" s="123"/>
      <c r="F39" s="123"/>
      <c r="G39" s="123"/>
      <c r="H39" s="123"/>
      <c r="I39" s="123"/>
      <c r="J39" s="123"/>
      <c r="K39" s="123"/>
      <c r="L39" s="123"/>
      <c r="M39" s="123"/>
      <c r="N39" s="123"/>
      <c r="O39" s="123"/>
      <c r="P39" s="123"/>
      <c r="Q39" s="123"/>
      <c r="R39" s="123"/>
      <c r="S39" s="123"/>
      <c r="T39" s="290" t="s">
        <v>205</v>
      </c>
    </row>
    <row r="40" spans="1:20" x14ac:dyDescent="0.3">
      <c r="A40" s="123"/>
      <c r="B40" s="123"/>
      <c r="C40" s="123"/>
      <c r="D40" s="123"/>
      <c r="E40" s="123"/>
      <c r="F40" s="123"/>
      <c r="G40" s="123"/>
      <c r="H40" s="123"/>
      <c r="I40" s="123"/>
      <c r="J40" s="123"/>
      <c r="K40" s="123"/>
      <c r="L40" s="123"/>
      <c r="M40" s="123"/>
      <c r="N40" s="123"/>
      <c r="O40" s="123"/>
      <c r="P40" s="7"/>
      <c r="Q40" s="7"/>
      <c r="R40" s="7"/>
    </row>
    <row r="41" spans="1:20" x14ac:dyDescent="0.3">
      <c r="A41" s="123"/>
      <c r="B41" s="123"/>
      <c r="C41" s="123"/>
      <c r="D41" s="123"/>
      <c r="E41" s="123"/>
      <c r="F41" s="123"/>
      <c r="G41" s="123"/>
      <c r="H41" s="123"/>
      <c r="I41" s="123"/>
      <c r="J41" s="123"/>
      <c r="K41" s="123"/>
      <c r="L41" s="123"/>
      <c r="M41" s="123"/>
      <c r="N41" s="123"/>
      <c r="O41" s="123"/>
      <c r="P41" s="7"/>
      <c r="Q41" s="7"/>
      <c r="R41" s="7"/>
    </row>
    <row r="42" spans="1:20" x14ac:dyDescent="0.3">
      <c r="A42" s="123"/>
      <c r="B42" s="123"/>
      <c r="C42" s="123"/>
      <c r="D42" s="123"/>
      <c r="E42" s="123"/>
      <c r="F42" s="123"/>
      <c r="G42" s="123"/>
      <c r="H42" s="123"/>
      <c r="I42" s="123"/>
      <c r="J42" s="123"/>
      <c r="K42" s="123"/>
      <c r="L42" s="123"/>
      <c r="M42" s="123"/>
      <c r="N42" s="123"/>
      <c r="O42" s="123"/>
      <c r="P42" s="7"/>
      <c r="Q42" s="7"/>
      <c r="R42" s="7"/>
    </row>
  </sheetData>
  <mergeCells count="29">
    <mergeCell ref="A30:T38"/>
    <mergeCell ref="B26:S26"/>
    <mergeCell ref="B23:T23"/>
    <mergeCell ref="B24:T24"/>
    <mergeCell ref="B25:T25"/>
    <mergeCell ref="B27:S27"/>
    <mergeCell ref="B28:S28"/>
    <mergeCell ref="A3:B3"/>
    <mergeCell ref="C3:R3"/>
    <mergeCell ref="S3:S4"/>
    <mergeCell ref="T3:T4"/>
    <mergeCell ref="A4:B4"/>
    <mergeCell ref="A5:B5"/>
    <mergeCell ref="A6:B6"/>
    <mergeCell ref="A7:B7"/>
    <mergeCell ref="A8:B8"/>
    <mergeCell ref="A9:B9"/>
    <mergeCell ref="A10:B10"/>
    <mergeCell ref="A11:B11"/>
    <mergeCell ref="A12:B12"/>
    <mergeCell ref="A13:B13"/>
    <mergeCell ref="A14:B14"/>
    <mergeCell ref="A20:B20"/>
    <mergeCell ref="A21:B21"/>
    <mergeCell ref="A15:B15"/>
    <mergeCell ref="A16:B16"/>
    <mergeCell ref="A17:B17"/>
    <mergeCell ref="A18:B18"/>
    <mergeCell ref="A19:B19"/>
  </mergeCells>
  <hyperlinks>
    <hyperlink ref="T2" location="Index!A1" display="Index"/>
  </hyperlinks>
  <pageMargins left="0.7" right="0.7" top="0.75" bottom="0.75" header="0.3" footer="0.3"/>
  <pageSetup paperSize="9" scale="7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pageSetUpPr fitToPage="1"/>
  </sheetPr>
  <dimension ref="A1:U89"/>
  <sheetViews>
    <sheetView showGridLines="0" zoomScale="115" zoomScaleNormal="115" zoomScaleSheetLayoutView="100" workbookViewId="0"/>
  </sheetViews>
  <sheetFormatPr defaultColWidth="9.109375" defaultRowHeight="11.4" x14ac:dyDescent="0.2"/>
  <cols>
    <col min="1" max="1" width="34.33203125" style="99" customWidth="1"/>
    <col min="2" max="13" width="12.109375" style="99" customWidth="1"/>
    <col min="14" max="14" width="14.44140625" style="99" bestFit="1" customWidth="1"/>
    <col min="15" max="15" width="9.88671875" style="99" customWidth="1"/>
    <col min="16" max="16" width="7" style="99" customWidth="1"/>
    <col min="17" max="17" width="11.5546875" style="99" customWidth="1"/>
    <col min="18" max="23" width="9.88671875" style="99" customWidth="1"/>
    <col min="24" max="16384" width="9.109375" style="99"/>
  </cols>
  <sheetData>
    <row r="1" spans="1:18" x14ac:dyDescent="0.2">
      <c r="A1" s="210"/>
      <c r="B1" s="210"/>
      <c r="C1" s="210"/>
      <c r="D1" s="210"/>
      <c r="E1" s="210"/>
      <c r="F1" s="210"/>
      <c r="G1" s="210"/>
      <c r="H1" s="210"/>
      <c r="I1" s="210"/>
      <c r="J1" s="210"/>
      <c r="K1" s="210"/>
      <c r="L1" s="210"/>
      <c r="M1" s="210"/>
      <c r="N1" s="210"/>
    </row>
    <row r="2" spans="1:18" x14ac:dyDescent="0.2">
      <c r="A2" s="397" t="s">
        <v>917</v>
      </c>
      <c r="H2" s="100"/>
      <c r="N2" s="403" t="s">
        <v>829</v>
      </c>
    </row>
    <row r="3" spans="1:18" ht="15" customHeight="1" x14ac:dyDescent="0.2">
      <c r="A3" s="365" t="s">
        <v>1241</v>
      </c>
      <c r="B3" s="605" t="s">
        <v>428</v>
      </c>
      <c r="C3" s="603" t="s">
        <v>429</v>
      </c>
      <c r="D3" s="603" t="s">
        <v>430</v>
      </c>
      <c r="E3" s="603" t="s">
        <v>771</v>
      </c>
      <c r="F3" s="603" t="s">
        <v>431</v>
      </c>
      <c r="G3" s="603" t="s">
        <v>774</v>
      </c>
      <c r="H3" s="603" t="s">
        <v>432</v>
      </c>
      <c r="I3" s="603" t="s">
        <v>772</v>
      </c>
      <c r="J3" s="603" t="s">
        <v>433</v>
      </c>
      <c r="K3" s="601" t="s">
        <v>136</v>
      </c>
      <c r="L3" s="603" t="s">
        <v>773</v>
      </c>
      <c r="M3" s="601" t="s">
        <v>434</v>
      </c>
      <c r="N3" s="608" t="s">
        <v>435</v>
      </c>
    </row>
    <row r="4" spans="1:18" ht="15" customHeight="1" x14ac:dyDescent="0.2">
      <c r="A4" s="358" t="s">
        <v>991</v>
      </c>
      <c r="B4" s="606"/>
      <c r="C4" s="604"/>
      <c r="D4" s="604"/>
      <c r="E4" s="604"/>
      <c r="F4" s="604"/>
      <c r="G4" s="604"/>
      <c r="H4" s="604"/>
      <c r="I4" s="604"/>
      <c r="J4" s="604"/>
      <c r="K4" s="602"/>
      <c r="L4" s="604"/>
      <c r="M4" s="602"/>
      <c r="N4" s="604"/>
      <c r="P4" s="239"/>
    </row>
    <row r="5" spans="1:18" x14ac:dyDescent="0.2">
      <c r="A5" s="238" t="s">
        <v>1236</v>
      </c>
      <c r="B5" s="84"/>
      <c r="C5" s="84"/>
      <c r="D5" s="84"/>
      <c r="E5" s="84"/>
      <c r="F5" s="84"/>
      <c r="G5" s="84"/>
      <c r="H5" s="84"/>
      <c r="I5" s="84"/>
      <c r="J5" s="84"/>
      <c r="K5" s="84"/>
      <c r="L5" s="84"/>
      <c r="M5" s="84"/>
      <c r="N5" s="169"/>
    </row>
    <row r="6" spans="1:18" x14ac:dyDescent="0.2">
      <c r="A6" s="101"/>
      <c r="B6" s="101" t="s">
        <v>1222</v>
      </c>
      <c r="C6" s="89">
        <v>14804.166232399999</v>
      </c>
      <c r="D6" s="89">
        <v>1410.26973707</v>
      </c>
      <c r="E6" s="91">
        <v>53.786027593269502</v>
      </c>
      <c r="F6" s="89">
        <v>14874.89974655</v>
      </c>
      <c r="G6" s="91">
        <v>9.1579815048129606E-2</v>
      </c>
      <c r="H6" s="89">
        <v>1668</v>
      </c>
      <c r="I6" s="91">
        <v>13.8979852331969</v>
      </c>
      <c r="J6" s="344">
        <v>4.5804445537151599</v>
      </c>
      <c r="K6" s="344">
        <v>1524.0553284500002</v>
      </c>
      <c r="L6" s="91">
        <v>10.2458191612584</v>
      </c>
      <c r="M6" s="89">
        <v>1.98042001000001</v>
      </c>
      <c r="N6" s="165"/>
    </row>
    <row r="7" spans="1:18" ht="11.25" customHeight="1" x14ac:dyDescent="0.2">
      <c r="A7" s="101"/>
      <c r="B7" s="101" t="s">
        <v>1223</v>
      </c>
      <c r="C7" s="89">
        <v>21962.657111339999</v>
      </c>
      <c r="D7" s="89">
        <v>2285.1809473200001</v>
      </c>
      <c r="E7" s="91">
        <v>48.343326517123295</v>
      </c>
      <c r="F7" s="89">
        <v>21993.440959790001</v>
      </c>
      <c r="G7" s="91">
        <v>0.20020921507187001</v>
      </c>
      <c r="H7" s="89">
        <v>2089</v>
      </c>
      <c r="I7" s="91">
        <v>16.681795577417699</v>
      </c>
      <c r="J7" s="344">
        <v>4.6990405185956803</v>
      </c>
      <c r="K7" s="344">
        <v>4162.7393033400003</v>
      </c>
      <c r="L7" s="91">
        <v>18.927185204673599</v>
      </c>
      <c r="M7" s="89">
        <v>7.41825785999999</v>
      </c>
      <c r="N7" s="165"/>
    </row>
    <row r="8" spans="1:18" ht="12.75" customHeight="1" x14ac:dyDescent="0.2">
      <c r="A8" s="101"/>
      <c r="B8" s="101" t="s">
        <v>1224</v>
      </c>
      <c r="C8" s="89">
        <v>90134.685879190205</v>
      </c>
      <c r="D8" s="89">
        <v>4367.7823570800001</v>
      </c>
      <c r="E8" s="91">
        <v>43.484364486735601</v>
      </c>
      <c r="F8" s="89">
        <v>75177.532144529992</v>
      </c>
      <c r="G8" s="91">
        <v>0.36922379366325697</v>
      </c>
      <c r="H8" s="89">
        <v>5413</v>
      </c>
      <c r="I8" s="91">
        <v>15.080314177232502</v>
      </c>
      <c r="J8" s="344">
        <v>4.6898741606811001</v>
      </c>
      <c r="K8" s="344">
        <v>16927.661471479998</v>
      </c>
      <c r="L8" s="91">
        <v>22.5163292243714</v>
      </c>
      <c r="M8" s="89">
        <v>41.454949700000199</v>
      </c>
      <c r="N8" s="165"/>
    </row>
    <row r="9" spans="1:18" x14ac:dyDescent="0.2">
      <c r="A9" s="101"/>
      <c r="B9" s="101" t="s">
        <v>1225</v>
      </c>
      <c r="C9" s="89">
        <v>80463.617375209797</v>
      </c>
      <c r="D9" s="89">
        <v>5818.4103872099895</v>
      </c>
      <c r="E9" s="91">
        <v>44.575065033074303</v>
      </c>
      <c r="F9" s="89">
        <v>78170.375286540409</v>
      </c>
      <c r="G9" s="91">
        <v>0.61159342163134001</v>
      </c>
      <c r="H9" s="89">
        <v>4747</v>
      </c>
      <c r="I9" s="91">
        <v>15.6524598442392</v>
      </c>
      <c r="J9" s="344">
        <v>4.7005868490012199</v>
      </c>
      <c r="K9" s="344">
        <v>21945.988172060002</v>
      </c>
      <c r="L9" s="91">
        <v>28.074559053369004</v>
      </c>
      <c r="M9" s="89">
        <v>75.254487070000096</v>
      </c>
      <c r="N9" s="165"/>
    </row>
    <row r="10" spans="1:18" x14ac:dyDescent="0.2">
      <c r="A10" s="101"/>
      <c r="B10" s="101" t="s">
        <v>1226</v>
      </c>
      <c r="C10" s="89">
        <v>61510.471738280001</v>
      </c>
      <c r="D10" s="89">
        <v>3820.2217887600004</v>
      </c>
      <c r="E10" s="91">
        <v>41.648883546796597</v>
      </c>
      <c r="F10" s="89">
        <v>62497.467975509906</v>
      </c>
      <c r="G10" s="91">
        <v>1.2308819419886499</v>
      </c>
      <c r="H10" s="89">
        <v>7290</v>
      </c>
      <c r="I10" s="91">
        <v>15.409422536982801</v>
      </c>
      <c r="J10" s="344">
        <v>4.7860827297584798</v>
      </c>
      <c r="K10" s="344">
        <v>20481.95232339</v>
      </c>
      <c r="L10" s="91">
        <v>32.772451407817002</v>
      </c>
      <c r="M10" s="89">
        <v>120.10267091</v>
      </c>
      <c r="N10" s="165"/>
      <c r="O10" s="406" t="s">
        <v>205</v>
      </c>
    </row>
    <row r="11" spans="1:18" x14ac:dyDescent="0.2">
      <c r="A11" s="101"/>
      <c r="B11" s="101" t="s">
        <v>1227</v>
      </c>
      <c r="C11" s="89">
        <v>17104.29113632</v>
      </c>
      <c r="D11" s="89">
        <v>981.75113480999994</v>
      </c>
      <c r="E11" s="91">
        <v>38.405207318957601</v>
      </c>
      <c r="F11" s="89">
        <v>17416.684498669998</v>
      </c>
      <c r="G11" s="91">
        <v>3.5544896279431297</v>
      </c>
      <c r="H11" s="89">
        <v>2515</v>
      </c>
      <c r="I11" s="91">
        <v>14.5351948556478</v>
      </c>
      <c r="J11" s="344">
        <v>4.9229859246526804</v>
      </c>
      <c r="K11" s="344">
        <v>6728.0135746999904</v>
      </c>
      <c r="L11" s="91">
        <v>38.6297034617224</v>
      </c>
      <c r="M11" s="89">
        <v>86.800827980000093</v>
      </c>
      <c r="N11" s="165"/>
    </row>
    <row r="12" spans="1:18" x14ac:dyDescent="0.2">
      <c r="A12" s="101"/>
      <c r="B12" s="101" t="s">
        <v>1228</v>
      </c>
      <c r="C12" s="89">
        <v>7906.4097161700001</v>
      </c>
      <c r="D12" s="89">
        <v>222.16463966999999</v>
      </c>
      <c r="E12" s="91">
        <v>29.055335811262601</v>
      </c>
      <c r="F12" s="89">
        <v>7863.3669048800002</v>
      </c>
      <c r="G12" s="91">
        <v>49.869014001558199</v>
      </c>
      <c r="H12" s="89">
        <v>770</v>
      </c>
      <c r="I12" s="91">
        <v>15.269778168241499</v>
      </c>
      <c r="J12" s="344">
        <v>4.9451289103316602</v>
      </c>
      <c r="K12" s="344">
        <v>4702.6746011599998</v>
      </c>
      <c r="L12" s="91">
        <v>59.804847694967897</v>
      </c>
      <c r="M12" s="89">
        <v>598.95136599</v>
      </c>
      <c r="N12" s="165"/>
    </row>
    <row r="13" spans="1:18" x14ac:dyDescent="0.2">
      <c r="A13" s="101"/>
      <c r="B13" s="101" t="s">
        <v>1229</v>
      </c>
      <c r="C13" s="89">
        <v>11902.879986549999</v>
      </c>
      <c r="D13" s="89">
        <v>419.31469898</v>
      </c>
      <c r="E13" s="91">
        <v>35.871354349343697</v>
      </c>
      <c r="F13" s="89">
        <v>11954.288256780001</v>
      </c>
      <c r="G13" s="91">
        <v>100</v>
      </c>
      <c r="H13" s="89">
        <v>899</v>
      </c>
      <c r="I13" s="91">
        <v>24.868746991776899</v>
      </c>
      <c r="J13" s="344">
        <v>4.8943899801442399</v>
      </c>
      <c r="K13" s="344">
        <v>17027.96853799</v>
      </c>
      <c r="L13" s="91">
        <v>142.442345141982</v>
      </c>
      <c r="M13" s="89">
        <v>2372.33712965</v>
      </c>
      <c r="N13" s="165"/>
    </row>
    <row r="14" spans="1:18" x14ac:dyDescent="0.2">
      <c r="A14" s="408"/>
      <c r="B14" s="408" t="s">
        <v>436</v>
      </c>
      <c r="C14" s="407">
        <v>305789.17917545995</v>
      </c>
      <c r="D14" s="407">
        <v>19325.095690899987</v>
      </c>
      <c r="E14" s="168">
        <v>43.269561154753823</v>
      </c>
      <c r="F14" s="407">
        <v>289948.05577325029</v>
      </c>
      <c r="G14" s="168">
        <v>6.23467867483338</v>
      </c>
      <c r="H14" s="407">
        <v>25391</v>
      </c>
      <c r="I14" s="168">
        <v>15.742287037748376</v>
      </c>
      <c r="J14" s="345">
        <v>4.7379382491551132</v>
      </c>
      <c r="K14" s="345">
        <v>93501.053312570002</v>
      </c>
      <c r="L14" s="168">
        <v>32.247366595425873</v>
      </c>
      <c r="M14" s="407">
        <v>3304.3001091700007</v>
      </c>
      <c r="N14" s="407">
        <v>3682.2256047651572</v>
      </c>
    </row>
    <row r="15" spans="1:18" x14ac:dyDescent="0.2">
      <c r="A15" s="138"/>
      <c r="B15" s="138"/>
      <c r="C15" s="138"/>
      <c r="D15" s="138"/>
      <c r="E15" s="138"/>
      <c r="F15" s="138"/>
      <c r="G15" s="138"/>
      <c r="H15" s="138"/>
      <c r="I15" s="138"/>
      <c r="J15" s="138"/>
      <c r="K15" s="138"/>
      <c r="L15" s="138"/>
      <c r="M15" s="138"/>
      <c r="N15" s="138"/>
      <c r="O15" s="138"/>
      <c r="P15" s="138"/>
      <c r="Q15" s="138"/>
      <c r="R15" s="138"/>
    </row>
    <row r="16" spans="1:18" ht="11.25" customHeight="1" x14ac:dyDescent="0.2">
      <c r="A16" s="365" t="s">
        <v>1241</v>
      </c>
      <c r="B16" s="605" t="s">
        <v>428</v>
      </c>
      <c r="C16" s="603" t="s">
        <v>429</v>
      </c>
      <c r="D16" s="603" t="s">
        <v>430</v>
      </c>
      <c r="E16" s="603" t="s">
        <v>771</v>
      </c>
      <c r="F16" s="603" t="s">
        <v>431</v>
      </c>
      <c r="G16" s="603" t="s">
        <v>774</v>
      </c>
      <c r="H16" s="603" t="s">
        <v>432</v>
      </c>
      <c r="I16" s="603" t="s">
        <v>772</v>
      </c>
      <c r="J16" s="603" t="s">
        <v>433</v>
      </c>
      <c r="K16" s="601" t="s">
        <v>136</v>
      </c>
      <c r="L16" s="603" t="s">
        <v>773</v>
      </c>
      <c r="M16" s="601" t="s">
        <v>434</v>
      </c>
      <c r="N16" s="603" t="s">
        <v>435</v>
      </c>
      <c r="O16" s="138"/>
      <c r="P16" s="138"/>
      <c r="Q16" s="138"/>
      <c r="R16" s="138"/>
    </row>
    <row r="17" spans="1:18" ht="17.25" customHeight="1" x14ac:dyDescent="0.2">
      <c r="A17" s="358" t="s">
        <v>991</v>
      </c>
      <c r="B17" s="606"/>
      <c r="C17" s="604"/>
      <c r="D17" s="604"/>
      <c r="E17" s="604"/>
      <c r="F17" s="604"/>
      <c r="G17" s="604"/>
      <c r="H17" s="604"/>
      <c r="I17" s="604"/>
      <c r="J17" s="604"/>
      <c r="K17" s="602"/>
      <c r="L17" s="604"/>
      <c r="M17" s="602"/>
      <c r="N17" s="604"/>
      <c r="O17" s="138"/>
      <c r="P17" s="138"/>
      <c r="Q17" s="138"/>
      <c r="R17" s="138"/>
    </row>
    <row r="18" spans="1:18" x14ac:dyDescent="0.2">
      <c r="A18" s="238" t="s">
        <v>1232</v>
      </c>
      <c r="B18" s="84"/>
      <c r="C18" s="84"/>
      <c r="D18" s="84"/>
      <c r="E18" s="84"/>
      <c r="F18" s="84"/>
      <c r="G18" s="84"/>
      <c r="H18" s="84"/>
      <c r="I18" s="84"/>
      <c r="J18" s="84"/>
      <c r="K18" s="84"/>
      <c r="L18" s="84"/>
      <c r="M18" s="84"/>
      <c r="N18" s="169"/>
      <c r="O18" s="138"/>
      <c r="P18" s="138"/>
      <c r="Q18" s="138"/>
      <c r="R18" s="138"/>
    </row>
    <row r="19" spans="1:18" x14ac:dyDescent="0.2">
      <c r="A19" s="101"/>
      <c r="B19" s="101" t="s">
        <v>1222</v>
      </c>
      <c r="C19" s="398">
        <v>19464.444228799999</v>
      </c>
      <c r="D19" s="398">
        <v>5188.0222203900003</v>
      </c>
      <c r="E19" s="91">
        <v>50.246902394609208</v>
      </c>
      <c r="F19" s="398">
        <v>22067.722769550001</v>
      </c>
      <c r="G19" s="91">
        <v>8.3023940247754099E-2</v>
      </c>
      <c r="H19" s="89">
        <v>418</v>
      </c>
      <c r="I19" s="91">
        <v>16.9840580491216</v>
      </c>
      <c r="J19" s="89">
        <v>3.5706323342587201</v>
      </c>
      <c r="K19" s="398">
        <v>3411.17192712</v>
      </c>
      <c r="L19" s="91">
        <v>15.4577432512742</v>
      </c>
      <c r="M19" s="398">
        <v>3.4394342</v>
      </c>
      <c r="N19" s="165"/>
      <c r="O19" s="138"/>
      <c r="P19" s="138"/>
      <c r="Q19" s="138"/>
      <c r="R19" s="138"/>
    </row>
    <row r="20" spans="1:18" x14ac:dyDescent="0.2">
      <c r="A20" s="101"/>
      <c r="B20" s="101" t="s">
        <v>1223</v>
      </c>
      <c r="C20" s="398">
        <v>21782.715009919997</v>
      </c>
      <c r="D20" s="398">
        <v>4349.5226767299991</v>
      </c>
      <c r="E20" s="91">
        <v>42.1427257339435</v>
      </c>
      <c r="F20" s="398">
        <v>23329.732757909998</v>
      </c>
      <c r="G20" s="91">
        <v>0.209435124744455</v>
      </c>
      <c r="H20" s="89">
        <v>942</v>
      </c>
      <c r="I20" s="91">
        <v>22.075764294195199</v>
      </c>
      <c r="J20" s="89">
        <v>3.5092953251499002</v>
      </c>
      <c r="K20" s="398">
        <v>7027.9790422099895</v>
      </c>
      <c r="L20" s="91">
        <v>30.124558712860299</v>
      </c>
      <c r="M20" s="398">
        <v>10.755382170000001</v>
      </c>
      <c r="N20" s="165"/>
      <c r="O20" s="138"/>
      <c r="P20" s="138"/>
      <c r="Q20" s="138"/>
      <c r="R20" s="138"/>
    </row>
    <row r="21" spans="1:18" x14ac:dyDescent="0.2">
      <c r="A21" s="101"/>
      <c r="B21" s="101" t="s">
        <v>1224</v>
      </c>
      <c r="C21" s="398">
        <v>35995.268835620001</v>
      </c>
      <c r="D21" s="398">
        <v>2881.2219192199996</v>
      </c>
      <c r="E21" s="91">
        <v>47.059971470960697</v>
      </c>
      <c r="F21" s="398">
        <v>31027.67736989</v>
      </c>
      <c r="G21" s="91">
        <v>0.36680733926592901</v>
      </c>
      <c r="H21" s="89">
        <v>2373</v>
      </c>
      <c r="I21" s="91">
        <v>20.143682944355202</v>
      </c>
      <c r="J21" s="89">
        <v>4.3750481880208403</v>
      </c>
      <c r="K21" s="398">
        <v>11458.363999520001</v>
      </c>
      <c r="L21" s="91">
        <v>36.929493184170695</v>
      </c>
      <c r="M21" s="398">
        <v>22.509963530000103</v>
      </c>
      <c r="N21" s="165"/>
      <c r="O21" s="138"/>
      <c r="P21" s="138"/>
      <c r="Q21" s="138"/>
      <c r="R21" s="138"/>
    </row>
    <row r="22" spans="1:18" x14ac:dyDescent="0.2">
      <c r="A22" s="101"/>
      <c r="B22" s="101" t="s">
        <v>1225</v>
      </c>
      <c r="C22" s="398">
        <v>45353.994007959998</v>
      </c>
      <c r="D22" s="398">
        <v>6250.57105262</v>
      </c>
      <c r="E22" s="91">
        <v>46.859693862407596</v>
      </c>
      <c r="F22" s="398">
        <v>45943.290014940001</v>
      </c>
      <c r="G22" s="91">
        <v>0.63850146755988502</v>
      </c>
      <c r="H22" s="89">
        <v>5491</v>
      </c>
      <c r="I22" s="91">
        <v>16.5063234754526</v>
      </c>
      <c r="J22" s="89">
        <v>3.1231124669367598</v>
      </c>
      <c r="K22" s="398">
        <v>16604.98517276</v>
      </c>
      <c r="L22" s="91">
        <v>36.142351075337295</v>
      </c>
      <c r="M22" s="398">
        <v>45.722589259999999</v>
      </c>
      <c r="N22" s="165"/>
      <c r="O22" s="138"/>
      <c r="P22" s="138"/>
      <c r="Q22" s="138"/>
      <c r="R22" s="138"/>
    </row>
    <row r="23" spans="1:18" x14ac:dyDescent="0.2">
      <c r="A23" s="101"/>
      <c r="B23" s="101" t="s">
        <v>1226</v>
      </c>
      <c r="C23" s="398">
        <v>11186.20919745</v>
      </c>
      <c r="D23" s="398">
        <v>2535.0735353600003</v>
      </c>
      <c r="E23" s="91">
        <v>51.182308225064702</v>
      </c>
      <c r="F23" s="398">
        <v>12281.872910799999</v>
      </c>
      <c r="G23" s="91">
        <v>1.4390507545345999</v>
      </c>
      <c r="H23" s="89">
        <v>14698</v>
      </c>
      <c r="I23" s="91">
        <v>21.754402229433101</v>
      </c>
      <c r="J23" s="89">
        <v>4.3639991488726304</v>
      </c>
      <c r="K23" s="398">
        <v>7677.1222395499799</v>
      </c>
      <c r="L23" s="91">
        <v>62.507748576352398</v>
      </c>
      <c r="M23" s="398">
        <v>37.015436339999901</v>
      </c>
      <c r="N23" s="165"/>
      <c r="O23" s="138"/>
      <c r="P23" s="138"/>
      <c r="Q23" s="138"/>
      <c r="R23" s="138"/>
    </row>
    <row r="24" spans="1:18" x14ac:dyDescent="0.2">
      <c r="A24" s="101"/>
      <c r="B24" s="101" t="s">
        <v>1227</v>
      </c>
      <c r="C24" s="398">
        <v>4320.6238627900002</v>
      </c>
      <c r="D24" s="398">
        <v>579.88558409000098</v>
      </c>
      <c r="E24" s="91">
        <v>33.099119461850698</v>
      </c>
      <c r="F24" s="398">
        <v>4512.5608850200006</v>
      </c>
      <c r="G24" s="91">
        <v>3.0686067901817</v>
      </c>
      <c r="H24" s="89">
        <v>16077</v>
      </c>
      <c r="I24" s="91">
        <v>9.8322059657329</v>
      </c>
      <c r="J24" s="89">
        <v>1.9675394245023801</v>
      </c>
      <c r="K24" s="398">
        <v>1556.4324955299999</v>
      </c>
      <c r="L24" s="91">
        <v>34.491113476092202</v>
      </c>
      <c r="M24" s="398">
        <v>14.8079103199999</v>
      </c>
      <c r="N24" s="165"/>
      <c r="O24" s="138"/>
      <c r="P24" s="138"/>
      <c r="Q24" s="138"/>
      <c r="R24" s="138"/>
    </row>
    <row r="25" spans="1:18" x14ac:dyDescent="0.2">
      <c r="A25" s="101"/>
      <c r="B25" s="101" t="s">
        <v>1228</v>
      </c>
      <c r="C25" s="398">
        <v>317.07903783</v>
      </c>
      <c r="D25" s="398">
        <v>14.49870765</v>
      </c>
      <c r="E25" s="91">
        <v>371.33326369264398</v>
      </c>
      <c r="F25" s="398">
        <v>370.91756213999997</v>
      </c>
      <c r="G25" s="91">
        <v>46.722729123452403</v>
      </c>
      <c r="H25" s="89">
        <v>138</v>
      </c>
      <c r="I25" s="91">
        <v>21.020276764539599</v>
      </c>
      <c r="J25" s="89">
        <v>4.2616639103069396</v>
      </c>
      <c r="K25" s="398">
        <v>371.18378472000001</v>
      </c>
      <c r="L25" s="91">
        <v>100.07177405633301</v>
      </c>
      <c r="M25" s="398">
        <v>36.707316040000002</v>
      </c>
      <c r="N25" s="165"/>
      <c r="O25" s="138"/>
      <c r="P25" s="138"/>
      <c r="Q25" s="138"/>
      <c r="R25" s="138"/>
    </row>
    <row r="26" spans="1:18" x14ac:dyDescent="0.2">
      <c r="A26" s="101"/>
      <c r="B26" s="101" t="s">
        <v>1229</v>
      </c>
      <c r="C26" s="398">
        <v>2409.22294986</v>
      </c>
      <c r="D26" s="398">
        <v>185.93072119999999</v>
      </c>
      <c r="E26" s="91">
        <v>83.377552305218501</v>
      </c>
      <c r="F26" s="398">
        <v>2541.6947120599998</v>
      </c>
      <c r="G26" s="91">
        <v>100</v>
      </c>
      <c r="H26" s="89">
        <v>152</v>
      </c>
      <c r="I26" s="91">
        <v>22.271245193295101</v>
      </c>
      <c r="J26" s="89">
        <v>4.5354478589907803</v>
      </c>
      <c r="K26" s="398">
        <v>4782.7180054700002</v>
      </c>
      <c r="L26" s="91">
        <v>188.17043537041002</v>
      </c>
      <c r="M26" s="398">
        <v>304.83530483999999</v>
      </c>
      <c r="N26" s="165"/>
      <c r="O26" s="138"/>
      <c r="P26" s="138"/>
      <c r="Q26" s="138"/>
      <c r="R26" s="138"/>
    </row>
    <row r="27" spans="1:18" x14ac:dyDescent="0.2">
      <c r="A27" s="408"/>
      <c r="B27" s="408" t="s">
        <v>436</v>
      </c>
      <c r="C27" s="407">
        <v>140829.55713022995</v>
      </c>
      <c r="D27" s="407">
        <v>21984.726417260001</v>
      </c>
      <c r="E27" s="168">
        <v>48.092004316229605</v>
      </c>
      <c r="F27" s="407">
        <v>142075.46898231003</v>
      </c>
      <c r="G27" s="168">
        <v>2.4666856327650066</v>
      </c>
      <c r="H27" s="407">
        <v>40289</v>
      </c>
      <c r="I27" s="168">
        <v>18.646036605098114</v>
      </c>
      <c r="J27" s="345">
        <v>3.6282510269991648</v>
      </c>
      <c r="K27" s="345">
        <v>52889.956666879974</v>
      </c>
      <c r="L27" s="168">
        <v>37.226663438616129</v>
      </c>
      <c r="M27" s="407">
        <v>475.79333669999988</v>
      </c>
      <c r="N27" s="407">
        <v>529.47071421999999</v>
      </c>
      <c r="O27" s="138"/>
      <c r="P27" s="138"/>
      <c r="Q27" s="138"/>
      <c r="R27" s="138"/>
    </row>
    <row r="29" spans="1:18" ht="11.25" customHeight="1" x14ac:dyDescent="0.2">
      <c r="A29" s="365" t="s">
        <v>1241</v>
      </c>
      <c r="B29" s="605" t="s">
        <v>428</v>
      </c>
      <c r="C29" s="603" t="s">
        <v>429</v>
      </c>
      <c r="D29" s="603" t="s">
        <v>430</v>
      </c>
      <c r="E29" s="603" t="s">
        <v>771</v>
      </c>
      <c r="F29" s="603" t="s">
        <v>431</v>
      </c>
      <c r="G29" s="603" t="s">
        <v>774</v>
      </c>
      <c r="H29" s="603" t="s">
        <v>432</v>
      </c>
      <c r="I29" s="603" t="s">
        <v>772</v>
      </c>
      <c r="J29" s="603" t="s">
        <v>433</v>
      </c>
      <c r="K29" s="601" t="s">
        <v>136</v>
      </c>
      <c r="L29" s="603" t="s">
        <v>773</v>
      </c>
      <c r="M29" s="601" t="s">
        <v>434</v>
      </c>
      <c r="N29" s="603" t="s">
        <v>435</v>
      </c>
    </row>
    <row r="30" spans="1:18" ht="18.75" customHeight="1" x14ac:dyDescent="0.2">
      <c r="A30" s="358" t="s">
        <v>991</v>
      </c>
      <c r="B30" s="606"/>
      <c r="C30" s="604"/>
      <c r="D30" s="604"/>
      <c r="E30" s="604"/>
      <c r="F30" s="604"/>
      <c r="G30" s="604"/>
      <c r="H30" s="604"/>
      <c r="I30" s="604"/>
      <c r="J30" s="604"/>
      <c r="K30" s="602"/>
      <c r="L30" s="604"/>
      <c r="M30" s="602"/>
      <c r="N30" s="604"/>
    </row>
    <row r="31" spans="1:18" x14ac:dyDescent="0.2">
      <c r="A31" s="238" t="s">
        <v>1233</v>
      </c>
      <c r="B31" s="84"/>
      <c r="C31" s="84"/>
      <c r="D31" s="84"/>
      <c r="E31" s="84"/>
      <c r="F31" s="84"/>
      <c r="G31" s="84"/>
      <c r="H31" s="84"/>
      <c r="I31" s="84"/>
      <c r="J31" s="84"/>
      <c r="K31" s="84"/>
      <c r="L31" s="84"/>
      <c r="M31" s="84"/>
      <c r="N31" s="169"/>
    </row>
    <row r="32" spans="1:18" x14ac:dyDescent="0.2">
      <c r="A32" s="101"/>
      <c r="B32" s="101" t="s">
        <v>1222</v>
      </c>
      <c r="C32" s="398">
        <v>10343.984497950001</v>
      </c>
      <c r="D32" s="398">
        <v>298.46934913999996</v>
      </c>
      <c r="E32" s="91">
        <v>51.903199416076596</v>
      </c>
      <c r="F32" s="398">
        <v>9276.9509550000093</v>
      </c>
      <c r="G32" s="91">
        <v>7.9617635653682003E-2</v>
      </c>
      <c r="H32" s="89">
        <v>2738</v>
      </c>
      <c r="I32" s="91">
        <v>7.3996781543068906</v>
      </c>
      <c r="J32" s="104" t="s">
        <v>253</v>
      </c>
      <c r="K32" s="398">
        <v>130.48518428</v>
      </c>
      <c r="L32" s="91">
        <v>1.4065524859724798</v>
      </c>
      <c r="M32" s="398">
        <v>0.62573050000000197</v>
      </c>
      <c r="N32" s="165"/>
    </row>
    <row r="33" spans="1:15" x14ac:dyDescent="0.2">
      <c r="A33" s="101"/>
      <c r="B33" s="101" t="s">
        <v>1223</v>
      </c>
      <c r="C33" s="398">
        <v>6125.4528938200001</v>
      </c>
      <c r="D33" s="398">
        <v>256.63008437999997</v>
      </c>
      <c r="E33" s="91">
        <v>38.041611530408801</v>
      </c>
      <c r="F33" s="398">
        <v>5993.3255368100008</v>
      </c>
      <c r="G33" s="91">
        <v>0.200167656198039</v>
      </c>
      <c r="H33" s="89">
        <v>2757</v>
      </c>
      <c r="I33" s="91">
        <v>11.8518794729296</v>
      </c>
      <c r="J33" s="104" t="s">
        <v>253</v>
      </c>
      <c r="K33" s="398">
        <v>251.88535878000101</v>
      </c>
      <c r="L33" s="91">
        <v>4.2027645125058397</v>
      </c>
      <c r="M33" s="398">
        <v>1.4373954899999999</v>
      </c>
      <c r="N33" s="165"/>
    </row>
    <row r="34" spans="1:15" x14ac:dyDescent="0.2">
      <c r="A34" s="101"/>
      <c r="B34" s="101" t="s">
        <v>1224</v>
      </c>
      <c r="C34" s="398">
        <v>14023.557365479999</v>
      </c>
      <c r="D34" s="398">
        <v>781.59309477000102</v>
      </c>
      <c r="E34" s="91">
        <v>37.691203420456198</v>
      </c>
      <c r="F34" s="398">
        <v>13751.47734687</v>
      </c>
      <c r="G34" s="91">
        <v>0.36788286929110597</v>
      </c>
      <c r="H34" s="89">
        <v>5586</v>
      </c>
      <c r="I34" s="91">
        <v>14.226678779855101</v>
      </c>
      <c r="J34" s="104" t="s">
        <v>253</v>
      </c>
      <c r="K34" s="398">
        <v>1084.25304248</v>
      </c>
      <c r="L34" s="91">
        <v>7.8846295211094901</v>
      </c>
      <c r="M34" s="398">
        <v>7.2967507200000199</v>
      </c>
      <c r="N34" s="165"/>
    </row>
    <row r="35" spans="1:15" x14ac:dyDescent="0.2">
      <c r="A35" s="101"/>
      <c r="B35" s="101" t="s">
        <v>1225</v>
      </c>
      <c r="C35" s="398">
        <v>12595.502838190001</v>
      </c>
      <c r="D35" s="398">
        <v>779.48303748999911</v>
      </c>
      <c r="E35" s="91">
        <v>39.0384425002839</v>
      </c>
      <c r="F35" s="398">
        <v>12668.070419850001</v>
      </c>
      <c r="G35" s="91">
        <v>0.63518900926808597</v>
      </c>
      <c r="H35" s="89">
        <v>5630</v>
      </c>
      <c r="I35" s="91">
        <v>14.981961537018801</v>
      </c>
      <c r="J35" s="104" t="s">
        <v>253</v>
      </c>
      <c r="K35" s="398">
        <v>1507.4531740499999</v>
      </c>
      <c r="L35" s="91">
        <v>11.8996273630428</v>
      </c>
      <c r="M35" s="398">
        <v>12.15797261</v>
      </c>
      <c r="N35" s="165"/>
    </row>
    <row r="36" spans="1:15" x14ac:dyDescent="0.2">
      <c r="A36" s="101"/>
      <c r="B36" s="101" t="s">
        <v>1226</v>
      </c>
      <c r="C36" s="398">
        <v>22317.995425030102</v>
      </c>
      <c r="D36" s="398">
        <v>1025.2168085999999</v>
      </c>
      <c r="E36" s="91">
        <v>39.8774786592003</v>
      </c>
      <c r="F36" s="398">
        <v>22519.644260360001</v>
      </c>
      <c r="G36" s="91">
        <v>1.32065170861252</v>
      </c>
      <c r="H36" s="89">
        <v>9767</v>
      </c>
      <c r="I36" s="91">
        <v>14.844566872965201</v>
      </c>
      <c r="J36" s="104" t="s">
        <v>253</v>
      </c>
      <c r="K36" s="398">
        <v>4115.9101299500398</v>
      </c>
      <c r="L36" s="91">
        <v>18.276976680289</v>
      </c>
      <c r="M36" s="398">
        <v>43.448157240000207</v>
      </c>
      <c r="N36" s="165"/>
    </row>
    <row r="37" spans="1:15" x14ac:dyDescent="0.2">
      <c r="A37" s="101"/>
      <c r="B37" s="101" t="s">
        <v>1227</v>
      </c>
      <c r="C37" s="398">
        <v>7782.7737373299997</v>
      </c>
      <c r="D37" s="398">
        <v>181.71936086000002</v>
      </c>
      <c r="E37" s="91">
        <v>32.6134716573535</v>
      </c>
      <c r="F37" s="398">
        <v>7717.0587080799996</v>
      </c>
      <c r="G37" s="91">
        <v>2.9956713318852897</v>
      </c>
      <c r="H37" s="89">
        <v>3408</v>
      </c>
      <c r="I37" s="91">
        <v>14.402374826681799</v>
      </c>
      <c r="J37" s="104" t="s">
        <v>253</v>
      </c>
      <c r="K37" s="398">
        <v>2366.4500742299902</v>
      </c>
      <c r="L37" s="91">
        <v>30.665181693541399</v>
      </c>
      <c r="M37" s="398">
        <v>34.762960470000102</v>
      </c>
      <c r="N37" s="165"/>
    </row>
    <row r="38" spans="1:15" x14ac:dyDescent="0.2">
      <c r="A38" s="101"/>
      <c r="B38" s="101" t="s">
        <v>1228</v>
      </c>
      <c r="C38" s="398">
        <v>1620.19420775</v>
      </c>
      <c r="D38" s="398">
        <v>66.00000295000001</v>
      </c>
      <c r="E38" s="91">
        <v>34.028438024486505</v>
      </c>
      <c r="F38" s="398">
        <v>1624.8838780799999</v>
      </c>
      <c r="G38" s="91">
        <v>42.698482654998699</v>
      </c>
      <c r="H38" s="89">
        <v>972</v>
      </c>
      <c r="I38" s="91">
        <v>19.6965013320761</v>
      </c>
      <c r="J38" s="104" t="s">
        <v>253</v>
      </c>
      <c r="K38" s="398">
        <v>1279.7321958</v>
      </c>
      <c r="L38" s="91">
        <v>78.758378556390298</v>
      </c>
      <c r="M38" s="398">
        <v>140.22466569999997</v>
      </c>
      <c r="N38" s="165"/>
    </row>
    <row r="39" spans="1:15" x14ac:dyDescent="0.2">
      <c r="A39" s="101"/>
      <c r="B39" s="101" t="s">
        <v>1229</v>
      </c>
      <c r="C39" s="398">
        <v>2038.9020917299999</v>
      </c>
      <c r="D39" s="398">
        <v>60.707337590000002</v>
      </c>
      <c r="E39" s="91">
        <v>55.442132938381803</v>
      </c>
      <c r="F39" s="398">
        <v>2066.0498299800001</v>
      </c>
      <c r="G39" s="91">
        <v>100</v>
      </c>
      <c r="H39" s="89">
        <v>868</v>
      </c>
      <c r="I39" s="91">
        <v>26.771555923975498</v>
      </c>
      <c r="J39" s="104" t="s">
        <v>253</v>
      </c>
      <c r="K39" s="398">
        <v>3328.0023964000002</v>
      </c>
      <c r="L39" s="91">
        <v>161.08045159937902</v>
      </c>
      <c r="M39" s="398">
        <v>450.57183164999998</v>
      </c>
      <c r="N39" s="165"/>
    </row>
    <row r="40" spans="1:15" x14ac:dyDescent="0.2">
      <c r="A40" s="408"/>
      <c r="B40" s="408" t="s">
        <v>436</v>
      </c>
      <c r="C40" s="407">
        <v>76848.363057280105</v>
      </c>
      <c r="D40" s="407">
        <v>3449.8190757800003</v>
      </c>
      <c r="E40" s="168">
        <v>40.227426401832453</v>
      </c>
      <c r="F40" s="407">
        <v>75617.460935030002</v>
      </c>
      <c r="G40" s="168">
        <v>4.547723024652222</v>
      </c>
      <c r="H40" s="407">
        <v>31726</v>
      </c>
      <c r="I40" s="168">
        <v>13.989669028427091</v>
      </c>
      <c r="J40" s="345" t="s">
        <v>253</v>
      </c>
      <c r="K40" s="345">
        <v>14064.17155597003</v>
      </c>
      <c r="L40" s="168">
        <v>18.599105791258786</v>
      </c>
      <c r="M40" s="407">
        <v>690.52546438000036</v>
      </c>
      <c r="N40" s="407">
        <v>562.92658120999999</v>
      </c>
    </row>
    <row r="41" spans="1:15" x14ac:dyDescent="0.2">
      <c r="A41" s="111"/>
      <c r="B41" s="111"/>
      <c r="C41" s="302"/>
      <c r="D41" s="302"/>
      <c r="E41" s="306"/>
      <c r="F41" s="302"/>
      <c r="G41" s="306"/>
      <c r="H41" s="302"/>
      <c r="I41" s="306"/>
      <c r="J41" s="302"/>
      <c r="K41" s="302"/>
      <c r="L41" s="306"/>
      <c r="M41" s="302"/>
      <c r="N41" s="302"/>
    </row>
    <row r="42" spans="1:15" ht="11.25" customHeight="1" x14ac:dyDescent="0.2">
      <c r="A42" s="365" t="s">
        <v>1241</v>
      </c>
      <c r="B42" s="605" t="s">
        <v>428</v>
      </c>
      <c r="C42" s="603" t="s">
        <v>429</v>
      </c>
      <c r="D42" s="603" t="s">
        <v>430</v>
      </c>
      <c r="E42" s="603" t="s">
        <v>771</v>
      </c>
      <c r="F42" s="603" t="s">
        <v>431</v>
      </c>
      <c r="G42" s="603" t="s">
        <v>774</v>
      </c>
      <c r="H42" s="603" t="s">
        <v>432</v>
      </c>
      <c r="I42" s="603" t="s">
        <v>772</v>
      </c>
      <c r="J42" s="603" t="s">
        <v>433</v>
      </c>
      <c r="K42" s="601" t="s">
        <v>136</v>
      </c>
      <c r="L42" s="603" t="s">
        <v>773</v>
      </c>
      <c r="M42" s="601" t="s">
        <v>434</v>
      </c>
      <c r="N42" s="603" t="s">
        <v>435</v>
      </c>
    </row>
    <row r="43" spans="1:15" ht="17.25" customHeight="1" x14ac:dyDescent="0.2">
      <c r="A43" s="358" t="s">
        <v>991</v>
      </c>
      <c r="B43" s="606"/>
      <c r="C43" s="604"/>
      <c r="D43" s="604"/>
      <c r="E43" s="604"/>
      <c r="F43" s="604"/>
      <c r="G43" s="604"/>
      <c r="H43" s="604"/>
      <c r="I43" s="604"/>
      <c r="J43" s="604"/>
      <c r="K43" s="602"/>
      <c r="L43" s="604"/>
      <c r="M43" s="602"/>
      <c r="N43" s="604"/>
    </row>
    <row r="44" spans="1:15" x14ac:dyDescent="0.2">
      <c r="A44" s="238" t="s">
        <v>1234</v>
      </c>
      <c r="B44" s="84"/>
      <c r="C44" s="84"/>
      <c r="D44" s="84"/>
      <c r="E44" s="84"/>
      <c r="F44" s="84"/>
      <c r="G44" s="84"/>
      <c r="H44" s="84"/>
      <c r="I44" s="84"/>
      <c r="J44" s="84"/>
      <c r="K44" s="84"/>
      <c r="L44" s="84"/>
      <c r="M44" s="84"/>
      <c r="N44" s="169"/>
    </row>
    <row r="45" spans="1:15" x14ac:dyDescent="0.2">
      <c r="A45" s="101"/>
      <c r="B45" s="101" t="s">
        <v>1222</v>
      </c>
      <c r="C45" s="398">
        <v>62169.808939639799</v>
      </c>
      <c r="D45" s="398">
        <v>3813.73236391</v>
      </c>
      <c r="E45" s="91">
        <v>56.323406775921406</v>
      </c>
      <c r="F45" s="398">
        <v>64310.976180429898</v>
      </c>
      <c r="G45" s="91">
        <v>0.104634792153271</v>
      </c>
      <c r="H45" s="89">
        <v>68423</v>
      </c>
      <c r="I45" s="91">
        <v>5.95574762286875</v>
      </c>
      <c r="J45" s="104" t="s">
        <v>253</v>
      </c>
      <c r="K45" s="398">
        <v>947.41604026998607</v>
      </c>
      <c r="L45" s="91">
        <v>1.4731793801604398</v>
      </c>
      <c r="M45" s="398">
        <v>3.82847589999961</v>
      </c>
      <c r="N45" s="165"/>
    </row>
    <row r="46" spans="1:15" x14ac:dyDescent="0.2">
      <c r="A46" s="101"/>
      <c r="B46" s="101" t="s">
        <v>1223</v>
      </c>
      <c r="C46" s="398">
        <v>98493.735883309011</v>
      </c>
      <c r="D46" s="398">
        <v>1595.1865457399999</v>
      </c>
      <c r="E46" s="91">
        <v>62.965182331954395</v>
      </c>
      <c r="F46" s="398">
        <v>99435.931499349201</v>
      </c>
      <c r="G46" s="91">
        <v>0.20189198803827901</v>
      </c>
      <c r="H46" s="89">
        <v>81171</v>
      </c>
      <c r="I46" s="91">
        <v>6.6026166703743003</v>
      </c>
      <c r="J46" s="104" t="s">
        <v>253</v>
      </c>
      <c r="K46" s="398">
        <v>2803.72090793998</v>
      </c>
      <c r="L46" s="91">
        <v>2.8196255273762199</v>
      </c>
      <c r="M46" s="398">
        <v>13.3304235399996</v>
      </c>
      <c r="N46" s="165"/>
    </row>
    <row r="47" spans="1:15" x14ac:dyDescent="0.2">
      <c r="A47" s="101"/>
      <c r="B47" s="101" t="s">
        <v>1224</v>
      </c>
      <c r="C47" s="398">
        <v>271413.66301674698</v>
      </c>
      <c r="D47" s="398">
        <v>2801.2710201</v>
      </c>
      <c r="E47" s="91">
        <v>68.0602677391757</v>
      </c>
      <c r="F47" s="398">
        <v>272336.830100297</v>
      </c>
      <c r="G47" s="91">
        <v>0.36560467739001601</v>
      </c>
      <c r="H47" s="89">
        <v>198303</v>
      </c>
      <c r="I47" s="91">
        <v>9.6550840084057903</v>
      </c>
      <c r="J47" s="104" t="s">
        <v>253</v>
      </c>
      <c r="K47" s="398">
        <v>17616.212305569697</v>
      </c>
      <c r="L47" s="91">
        <v>6.4685383534360597</v>
      </c>
      <c r="M47" s="398">
        <v>99.029547099998595</v>
      </c>
      <c r="N47" s="165"/>
    </row>
    <row r="48" spans="1:15" x14ac:dyDescent="0.2">
      <c r="A48" s="101"/>
      <c r="B48" s="101" t="s">
        <v>1225</v>
      </c>
      <c r="C48" s="398">
        <v>110297.136210019</v>
      </c>
      <c r="D48" s="398">
        <v>1398.7171487200001</v>
      </c>
      <c r="E48" s="91">
        <v>62.424495607209295</v>
      </c>
      <c r="F48" s="398">
        <v>109734.257506519</v>
      </c>
      <c r="G48" s="91">
        <v>0.60950061037851</v>
      </c>
      <c r="H48" s="89">
        <v>79576</v>
      </c>
      <c r="I48" s="91">
        <v>12.7532919730338</v>
      </c>
      <c r="J48" s="104" t="s">
        <v>253</v>
      </c>
      <c r="K48" s="398">
        <v>13235.8285947899</v>
      </c>
      <c r="L48" s="91">
        <v>12.061710623050899</v>
      </c>
      <c r="M48" s="398">
        <v>85.527859849999103</v>
      </c>
      <c r="N48" s="165"/>
      <c r="O48" s="406" t="s">
        <v>205</v>
      </c>
    </row>
    <row r="49" spans="1:21" x14ac:dyDescent="0.2">
      <c r="A49" s="101"/>
      <c r="B49" s="101" t="s">
        <v>1226</v>
      </c>
      <c r="C49" s="398">
        <v>126599.48653219901</v>
      </c>
      <c r="D49" s="398">
        <v>4339.9465604800098</v>
      </c>
      <c r="E49" s="91">
        <v>56.359544154144203</v>
      </c>
      <c r="F49" s="398">
        <v>125845.045705239</v>
      </c>
      <c r="G49" s="91">
        <v>1.2470051287572499</v>
      </c>
      <c r="H49" s="89">
        <v>98152</v>
      </c>
      <c r="I49" s="91">
        <v>13.5063818062475</v>
      </c>
      <c r="J49" s="104" t="s">
        <v>253</v>
      </c>
      <c r="K49" s="398">
        <v>25553.259450879799</v>
      </c>
      <c r="L49" s="91">
        <v>20.305336064426299</v>
      </c>
      <c r="M49" s="398">
        <v>211.60689794000101</v>
      </c>
      <c r="N49" s="165"/>
    </row>
    <row r="50" spans="1:21" x14ac:dyDescent="0.2">
      <c r="A50" s="101"/>
      <c r="B50" s="101" t="s">
        <v>1227</v>
      </c>
      <c r="C50" s="398">
        <v>40456.1452450996</v>
      </c>
      <c r="D50" s="398">
        <v>543.18185695</v>
      </c>
      <c r="E50" s="91">
        <v>53.976825619009702</v>
      </c>
      <c r="F50" s="398">
        <v>38906.005533339696</v>
      </c>
      <c r="G50" s="91">
        <v>4.7219181121234302</v>
      </c>
      <c r="H50" s="89">
        <v>29830</v>
      </c>
      <c r="I50" s="91">
        <v>12.223717361050699</v>
      </c>
      <c r="J50" s="104" t="s">
        <v>253</v>
      </c>
      <c r="K50" s="398">
        <v>15427.129528200001</v>
      </c>
      <c r="L50" s="91">
        <v>39.652308986025396</v>
      </c>
      <c r="M50" s="398">
        <v>221.51324786000001</v>
      </c>
      <c r="N50" s="165"/>
    </row>
    <row r="51" spans="1:21" x14ac:dyDescent="0.2">
      <c r="A51" s="101"/>
      <c r="B51" s="101" t="s">
        <v>1228</v>
      </c>
      <c r="C51" s="398">
        <v>16631.61862845</v>
      </c>
      <c r="D51" s="398">
        <v>136.43523628</v>
      </c>
      <c r="E51" s="91">
        <v>55.646146186305401</v>
      </c>
      <c r="F51" s="398">
        <v>15777.33181548</v>
      </c>
      <c r="G51" s="91">
        <v>21.569691924840299</v>
      </c>
      <c r="H51" s="89">
        <v>13443</v>
      </c>
      <c r="I51" s="91">
        <v>13.770140474284201</v>
      </c>
      <c r="J51" s="104" t="s">
        <v>253</v>
      </c>
      <c r="K51" s="398">
        <v>12085.902851870002</v>
      </c>
      <c r="L51" s="91">
        <v>76.602957922275607</v>
      </c>
      <c r="M51" s="398">
        <v>477.77479717000097</v>
      </c>
      <c r="N51" s="165"/>
    </row>
    <row r="52" spans="1:21" x14ac:dyDescent="0.2">
      <c r="A52" s="101"/>
      <c r="B52" s="101" t="s">
        <v>1229</v>
      </c>
      <c r="C52" s="398">
        <v>8237.9016280699907</v>
      </c>
      <c r="D52" s="398">
        <v>137.46690092</v>
      </c>
      <c r="E52" s="91">
        <v>58.023486640190406</v>
      </c>
      <c r="F52" s="398">
        <v>8214.4199889600004</v>
      </c>
      <c r="G52" s="91">
        <v>100</v>
      </c>
      <c r="H52" s="89">
        <v>7212</v>
      </c>
      <c r="I52" s="91">
        <v>17.4651139472947</v>
      </c>
      <c r="J52" s="104" t="s">
        <v>253</v>
      </c>
      <c r="K52" s="398">
        <v>6813.1255276399697</v>
      </c>
      <c r="L52" s="91">
        <v>82.941041933534692</v>
      </c>
      <c r="M52" s="398">
        <v>1396.6576996700001</v>
      </c>
      <c r="N52" s="165"/>
    </row>
    <row r="53" spans="1:21" x14ac:dyDescent="0.2">
      <c r="A53" s="408"/>
      <c r="B53" s="408" t="s">
        <v>436</v>
      </c>
      <c r="C53" s="407">
        <v>734299.49608353327</v>
      </c>
      <c r="D53" s="407">
        <v>14765.937633100009</v>
      </c>
      <c r="E53" s="168">
        <v>62.371701931041116</v>
      </c>
      <c r="F53" s="407">
        <v>734560.79832961375</v>
      </c>
      <c r="G53" s="168">
        <v>2.3083858795455803</v>
      </c>
      <c r="H53" s="407">
        <v>576110</v>
      </c>
      <c r="I53" s="168">
        <v>10.352409774540948</v>
      </c>
      <c r="J53" s="345" t="s">
        <v>253</v>
      </c>
      <c r="K53" s="345">
        <v>94482.595207159335</v>
      </c>
      <c r="L53" s="168">
        <v>12.862460863962772</v>
      </c>
      <c r="M53" s="407">
        <v>2509.2689490299986</v>
      </c>
      <c r="N53" s="407">
        <v>2725.3003848700027</v>
      </c>
    </row>
    <row r="55" spans="1:21" ht="11.25" customHeight="1" x14ac:dyDescent="0.2">
      <c r="A55" s="365" t="s">
        <v>1241</v>
      </c>
      <c r="B55" s="605" t="s">
        <v>428</v>
      </c>
      <c r="C55" s="603" t="s">
        <v>429</v>
      </c>
      <c r="D55" s="603" t="s">
        <v>430</v>
      </c>
      <c r="E55" s="603" t="s">
        <v>771</v>
      </c>
      <c r="F55" s="603" t="s">
        <v>431</v>
      </c>
      <c r="G55" s="603" t="s">
        <v>774</v>
      </c>
      <c r="H55" s="603" t="s">
        <v>432</v>
      </c>
      <c r="I55" s="603" t="s">
        <v>772</v>
      </c>
      <c r="J55" s="603" t="s">
        <v>433</v>
      </c>
      <c r="K55" s="601" t="s">
        <v>136</v>
      </c>
      <c r="L55" s="603" t="s">
        <v>773</v>
      </c>
      <c r="M55" s="601" t="s">
        <v>434</v>
      </c>
      <c r="N55" s="603" t="s">
        <v>435</v>
      </c>
    </row>
    <row r="56" spans="1:21" ht="18.75" customHeight="1" x14ac:dyDescent="0.2">
      <c r="A56" s="358" t="s">
        <v>991</v>
      </c>
      <c r="B56" s="606"/>
      <c r="C56" s="604"/>
      <c r="D56" s="604"/>
      <c r="E56" s="604"/>
      <c r="F56" s="604"/>
      <c r="G56" s="604"/>
      <c r="H56" s="604"/>
      <c r="I56" s="604"/>
      <c r="J56" s="604"/>
      <c r="K56" s="602"/>
      <c r="L56" s="604"/>
      <c r="M56" s="602"/>
      <c r="N56" s="604"/>
      <c r="O56" s="406" t="s">
        <v>205</v>
      </c>
      <c r="U56" s="406" t="s">
        <v>205</v>
      </c>
    </row>
    <row r="57" spans="1:21" x14ac:dyDescent="0.2">
      <c r="A57" s="238" t="s">
        <v>1235</v>
      </c>
      <c r="B57" s="84"/>
      <c r="C57" s="84"/>
      <c r="D57" s="84"/>
      <c r="E57" s="84"/>
      <c r="F57" s="84"/>
      <c r="G57" s="84"/>
      <c r="H57" s="84"/>
      <c r="I57" s="84"/>
      <c r="J57" s="84"/>
      <c r="K57" s="84"/>
      <c r="L57" s="84"/>
      <c r="M57" s="84"/>
      <c r="N57" s="169"/>
    </row>
    <row r="58" spans="1:21" x14ac:dyDescent="0.2">
      <c r="A58" s="101"/>
      <c r="B58" s="101" t="s">
        <v>1222</v>
      </c>
      <c r="C58" s="398">
        <v>335.10292130000101</v>
      </c>
      <c r="D58" s="398">
        <v>2960.7222658700098</v>
      </c>
      <c r="E58" s="91">
        <v>59.055619477573792</v>
      </c>
      <c r="F58" s="398">
        <v>2083.5757964199902</v>
      </c>
      <c r="G58" s="91">
        <v>6.638768211516001E-2</v>
      </c>
      <c r="H58" s="398">
        <v>86421</v>
      </c>
      <c r="I58" s="91">
        <v>46.499896772173898</v>
      </c>
      <c r="J58" s="104" t="s">
        <v>253</v>
      </c>
      <c r="K58" s="398">
        <v>185.98818888999901</v>
      </c>
      <c r="L58" s="91">
        <v>8.9263941925973693</v>
      </c>
      <c r="M58" s="398">
        <v>0.66317266000001596</v>
      </c>
      <c r="N58" s="165"/>
    </row>
    <row r="59" spans="1:21" x14ac:dyDescent="0.2">
      <c r="A59" s="101"/>
      <c r="B59" s="101" t="s">
        <v>1223</v>
      </c>
      <c r="C59" s="398">
        <v>267.112724369999</v>
      </c>
      <c r="D59" s="398">
        <v>1018.86211938</v>
      </c>
      <c r="E59" s="91">
        <v>57.888745044217707</v>
      </c>
      <c r="F59" s="398">
        <v>856.91921902000206</v>
      </c>
      <c r="G59" s="91">
        <v>0.199670914078935</v>
      </c>
      <c r="H59" s="398">
        <v>49460</v>
      </c>
      <c r="I59" s="91">
        <v>44.080391189718</v>
      </c>
      <c r="J59" s="104" t="s">
        <v>253</v>
      </c>
      <c r="K59" s="398">
        <v>163.32803951000199</v>
      </c>
      <c r="L59" s="91">
        <v>19.059910885974602</v>
      </c>
      <c r="M59" s="398">
        <v>0.762897390000011</v>
      </c>
      <c r="N59" s="165"/>
    </row>
    <row r="60" spans="1:21" x14ac:dyDescent="0.2">
      <c r="A60" s="101"/>
      <c r="B60" s="101" t="s">
        <v>1224</v>
      </c>
      <c r="C60" s="398">
        <v>502.21744380000001</v>
      </c>
      <c r="D60" s="398">
        <v>1536.86710247</v>
      </c>
      <c r="E60" s="91">
        <v>69.418318387801506</v>
      </c>
      <c r="F60" s="398">
        <v>1569.08474219</v>
      </c>
      <c r="G60" s="91">
        <v>0.35816476752514703</v>
      </c>
      <c r="H60" s="398">
        <v>32856</v>
      </c>
      <c r="I60" s="91">
        <v>43.202014859264295</v>
      </c>
      <c r="J60" s="104" t="s">
        <v>253</v>
      </c>
      <c r="K60" s="398">
        <v>426.47602265999802</v>
      </c>
      <c r="L60" s="91">
        <v>27.179922867948903</v>
      </c>
      <c r="M60" s="398">
        <v>2.4556093100000003</v>
      </c>
      <c r="N60" s="165"/>
    </row>
    <row r="61" spans="1:21" x14ac:dyDescent="0.2">
      <c r="A61" s="101"/>
      <c r="B61" s="101" t="s">
        <v>1225</v>
      </c>
      <c r="C61" s="398">
        <v>524.21048724999901</v>
      </c>
      <c r="D61" s="398">
        <v>1045.2543000200001</v>
      </c>
      <c r="E61" s="91">
        <v>69.216162843449496</v>
      </c>
      <c r="F61" s="398">
        <v>1247.6954056700001</v>
      </c>
      <c r="G61" s="91">
        <v>0.62581896080928001</v>
      </c>
      <c r="H61" s="398">
        <v>13074</v>
      </c>
      <c r="I61" s="91">
        <v>42.6047365906905</v>
      </c>
      <c r="J61" s="104" t="s">
        <v>253</v>
      </c>
      <c r="K61" s="398">
        <v>458.55117242999796</v>
      </c>
      <c r="L61" s="91">
        <v>36.751852282709905</v>
      </c>
      <c r="M61" s="398">
        <v>3.3452779100000001</v>
      </c>
      <c r="N61" s="165"/>
    </row>
    <row r="62" spans="1:21" x14ac:dyDescent="0.2">
      <c r="A62" s="101"/>
      <c r="B62" s="101" t="s">
        <v>1226</v>
      </c>
      <c r="C62" s="398">
        <v>1215.9733685699898</v>
      </c>
      <c r="D62" s="398">
        <v>2564.42293453001</v>
      </c>
      <c r="E62" s="91">
        <v>74.237025171080802</v>
      </c>
      <c r="F62" s="398">
        <v>3119.7246679699997</v>
      </c>
      <c r="G62" s="91">
        <v>1.3677417088852</v>
      </c>
      <c r="H62" s="398">
        <v>38871</v>
      </c>
      <c r="I62" s="91">
        <v>42.6409173720753</v>
      </c>
      <c r="J62" s="104" t="s">
        <v>253</v>
      </c>
      <c r="K62" s="398">
        <v>1594.5503109599899</v>
      </c>
      <c r="L62" s="91">
        <v>51.111892255465094</v>
      </c>
      <c r="M62" s="398">
        <v>18.2408420100003</v>
      </c>
      <c r="N62" s="165"/>
    </row>
    <row r="63" spans="1:21" x14ac:dyDescent="0.2">
      <c r="A63" s="101"/>
      <c r="B63" s="101" t="s">
        <v>1227</v>
      </c>
      <c r="C63" s="398">
        <v>544.40107805999992</v>
      </c>
      <c r="D63" s="398">
        <v>478.41108943999899</v>
      </c>
      <c r="E63" s="91">
        <v>58.953531729404695</v>
      </c>
      <c r="F63" s="398">
        <v>826.44131147999894</v>
      </c>
      <c r="G63" s="91">
        <v>3.4963909978850198</v>
      </c>
      <c r="H63" s="398">
        <v>9444</v>
      </c>
      <c r="I63" s="91">
        <v>42.347674738019705</v>
      </c>
      <c r="J63" s="104" t="s">
        <v>253</v>
      </c>
      <c r="K63" s="398">
        <v>527.39840040000104</v>
      </c>
      <c r="L63" s="91">
        <v>63.815590178512608</v>
      </c>
      <c r="M63" s="398">
        <v>12.554397960000001</v>
      </c>
      <c r="N63" s="165"/>
    </row>
    <row r="64" spans="1:21" x14ac:dyDescent="0.2">
      <c r="A64" s="101"/>
      <c r="B64" s="101" t="s">
        <v>1228</v>
      </c>
      <c r="C64" s="398">
        <v>119.16889501999999</v>
      </c>
      <c r="D64" s="398">
        <v>70.44667256999999</v>
      </c>
      <c r="E64" s="91">
        <v>66.5260469519434</v>
      </c>
      <c r="F64" s="398">
        <v>166.03428147999998</v>
      </c>
      <c r="G64" s="91">
        <v>30.325092417101001</v>
      </c>
      <c r="H64" s="398">
        <v>4551</v>
      </c>
      <c r="I64" s="91">
        <v>42.0363438797702</v>
      </c>
      <c r="J64" s="104" t="s">
        <v>253</v>
      </c>
      <c r="K64" s="398">
        <v>156.64622888999997</v>
      </c>
      <c r="L64" s="91">
        <v>94.345714326995207</v>
      </c>
      <c r="M64" s="398">
        <v>20.896565629999998</v>
      </c>
      <c r="N64" s="165"/>
    </row>
    <row r="65" spans="1:20" x14ac:dyDescent="0.2">
      <c r="A65" s="101"/>
      <c r="B65" s="101" t="s">
        <v>1229</v>
      </c>
      <c r="C65" s="398">
        <v>509.18678226999901</v>
      </c>
      <c r="D65" s="398">
        <v>133.12848084000001</v>
      </c>
      <c r="E65" s="91">
        <v>77.41653390747129</v>
      </c>
      <c r="F65" s="398">
        <v>612.25023778000002</v>
      </c>
      <c r="G65" s="91">
        <v>100</v>
      </c>
      <c r="H65" s="398">
        <v>8197</v>
      </c>
      <c r="I65" s="91">
        <v>43.819395449697105</v>
      </c>
      <c r="J65" s="104" t="s">
        <v>253</v>
      </c>
      <c r="K65" s="398">
        <v>666.12638492000201</v>
      </c>
      <c r="L65" s="91">
        <v>108.79969395117799</v>
      </c>
      <c r="M65" s="398">
        <v>394.243749270004</v>
      </c>
      <c r="N65" s="165"/>
    </row>
    <row r="66" spans="1:20" x14ac:dyDescent="0.2">
      <c r="A66" s="408"/>
      <c r="B66" s="408" t="s">
        <v>436</v>
      </c>
      <c r="C66" s="407">
        <v>4017.3737006399879</v>
      </c>
      <c r="D66" s="407">
        <v>9808.1149651200176</v>
      </c>
      <c r="E66" s="168">
        <v>67.422233841658183</v>
      </c>
      <c r="F66" s="407">
        <v>10481.725662009991</v>
      </c>
      <c r="G66" s="168">
        <v>7.1618756839069917</v>
      </c>
      <c r="H66" s="407">
        <v>242874</v>
      </c>
      <c r="I66" s="168">
        <v>43.641520883065184</v>
      </c>
      <c r="J66" s="345" t="s">
        <v>253</v>
      </c>
      <c r="K66" s="345">
        <v>4179.0647486599901</v>
      </c>
      <c r="L66" s="168">
        <v>39.870006937947309</v>
      </c>
      <c r="M66" s="407">
        <v>453.16251214000425</v>
      </c>
      <c r="N66" s="407">
        <v>408.15334898000401</v>
      </c>
    </row>
    <row r="67" spans="1:20" x14ac:dyDescent="0.2">
      <c r="A67" s="408"/>
      <c r="B67" s="408"/>
      <c r="C67" s="423"/>
      <c r="D67" s="423"/>
      <c r="E67" s="168"/>
      <c r="F67" s="423"/>
      <c r="G67" s="168"/>
      <c r="H67" s="423"/>
      <c r="I67" s="168"/>
      <c r="J67" s="345"/>
      <c r="K67" s="345"/>
      <c r="L67" s="168"/>
      <c r="M67" s="423"/>
      <c r="N67" s="423"/>
    </row>
    <row r="68" spans="1:20" ht="16.5" customHeight="1" x14ac:dyDescent="0.2">
      <c r="A68" s="365" t="s">
        <v>1241</v>
      </c>
      <c r="B68" s="605"/>
      <c r="C68" s="603" t="s">
        <v>429</v>
      </c>
      <c r="D68" s="603" t="s">
        <v>430</v>
      </c>
      <c r="E68" s="603" t="s">
        <v>771</v>
      </c>
      <c r="F68" s="603" t="s">
        <v>431</v>
      </c>
      <c r="G68" s="603" t="s">
        <v>774</v>
      </c>
      <c r="H68" s="603" t="s">
        <v>432</v>
      </c>
      <c r="I68" s="603" t="s">
        <v>772</v>
      </c>
      <c r="J68" s="603" t="s">
        <v>433</v>
      </c>
      <c r="K68" s="601" t="s">
        <v>136</v>
      </c>
      <c r="L68" s="603" t="s">
        <v>773</v>
      </c>
      <c r="M68" s="601" t="s">
        <v>434</v>
      </c>
      <c r="N68" s="603" t="s">
        <v>435</v>
      </c>
    </row>
    <row r="69" spans="1:20" ht="11.25" customHeight="1" x14ac:dyDescent="0.2">
      <c r="A69" s="424" t="s">
        <v>991</v>
      </c>
      <c r="B69" s="606"/>
      <c r="C69" s="604"/>
      <c r="D69" s="604"/>
      <c r="E69" s="604"/>
      <c r="F69" s="604"/>
      <c r="G69" s="604"/>
      <c r="H69" s="604"/>
      <c r="I69" s="604"/>
      <c r="J69" s="604"/>
      <c r="K69" s="602"/>
      <c r="L69" s="604"/>
      <c r="M69" s="602"/>
      <c r="N69" s="604"/>
    </row>
    <row r="70" spans="1:20" x14ac:dyDescent="0.2">
      <c r="A70" s="607" t="s">
        <v>437</v>
      </c>
      <c r="B70" s="553"/>
      <c r="C70" s="399">
        <v>1261784.3109780233</v>
      </c>
      <c r="D70" s="399">
        <v>69333.69378216</v>
      </c>
      <c r="E70" s="168">
        <v>55.036263357953516</v>
      </c>
      <c r="F70" s="399">
        <v>1252683.8515130943</v>
      </c>
      <c r="G70" s="168">
        <v>3.410912051996732</v>
      </c>
      <c r="H70" s="399">
        <v>916390</v>
      </c>
      <c r="I70" s="168">
        <v>13.038718126828067</v>
      </c>
      <c r="J70" s="168">
        <v>0</v>
      </c>
      <c r="K70" s="399">
        <v>259116.84149123932</v>
      </c>
      <c r="L70" s="168">
        <v>20.68493508384071</v>
      </c>
      <c r="M70" s="399">
        <v>7433.0511918100037</v>
      </c>
      <c r="N70" s="399">
        <v>7908.0766340451664</v>
      </c>
    </row>
    <row r="72" spans="1:20" ht="21" customHeight="1" x14ac:dyDescent="0.2">
      <c r="A72" s="167" t="s">
        <v>201</v>
      </c>
      <c r="B72" s="556" t="s">
        <v>422</v>
      </c>
      <c r="C72" s="556"/>
      <c r="D72" s="556"/>
      <c r="E72" s="556"/>
      <c r="F72" s="556"/>
      <c r="G72" s="556"/>
      <c r="H72" s="556"/>
      <c r="I72" s="556"/>
      <c r="J72" s="556"/>
      <c r="K72" s="556"/>
      <c r="L72" s="556"/>
      <c r="M72" s="556"/>
      <c r="N72" s="556"/>
    </row>
    <row r="73" spans="1:20" ht="21.75" customHeight="1" x14ac:dyDescent="0.2">
      <c r="A73" s="167" t="s">
        <v>424</v>
      </c>
      <c r="B73" s="556" t="s">
        <v>423</v>
      </c>
      <c r="C73" s="556"/>
      <c r="D73" s="556"/>
      <c r="E73" s="556"/>
      <c r="F73" s="556"/>
      <c r="G73" s="556"/>
      <c r="H73" s="556"/>
      <c r="I73" s="556"/>
      <c r="J73" s="556"/>
      <c r="K73" s="556"/>
      <c r="L73" s="556"/>
      <c r="M73" s="556"/>
      <c r="N73" s="556"/>
    </row>
    <row r="74" spans="1:20" ht="18.75" customHeight="1" x14ac:dyDescent="0.2">
      <c r="A74" s="167" t="s">
        <v>202</v>
      </c>
      <c r="B74" s="556" t="s">
        <v>425</v>
      </c>
      <c r="C74" s="556"/>
      <c r="D74" s="556"/>
      <c r="E74" s="556"/>
      <c r="F74" s="556"/>
      <c r="G74" s="556"/>
      <c r="H74" s="556"/>
      <c r="I74" s="556"/>
      <c r="J74" s="556"/>
      <c r="K74" s="556"/>
      <c r="L74" s="556"/>
      <c r="M74" s="556"/>
      <c r="N74" s="556"/>
    </row>
    <row r="75" spans="1:20" x14ac:dyDescent="0.2">
      <c r="A75" s="102" t="s">
        <v>203</v>
      </c>
      <c r="B75" s="118" t="s">
        <v>317</v>
      </c>
      <c r="C75" s="118"/>
      <c r="D75" s="118"/>
      <c r="E75" s="118"/>
      <c r="F75" s="118"/>
      <c r="G75" s="118"/>
      <c r="H75" s="118"/>
      <c r="I75" s="118"/>
      <c r="J75" s="118"/>
      <c r="K75" s="118"/>
      <c r="L75" s="118"/>
      <c r="M75" s="118"/>
      <c r="N75" s="118"/>
    </row>
    <row r="76" spans="1:20" ht="19.5" customHeight="1" x14ac:dyDescent="0.2">
      <c r="A76" s="167" t="s">
        <v>204</v>
      </c>
      <c r="B76" s="556" t="s">
        <v>426</v>
      </c>
      <c r="C76" s="556"/>
      <c r="D76" s="556"/>
      <c r="E76" s="556"/>
      <c r="F76" s="556"/>
      <c r="G76" s="556"/>
      <c r="H76" s="556"/>
      <c r="I76" s="556"/>
      <c r="J76" s="556"/>
      <c r="K76" s="556"/>
      <c r="L76" s="556"/>
      <c r="M76" s="556"/>
      <c r="N76" s="556"/>
    </row>
    <row r="77" spans="1:20" x14ac:dyDescent="0.2">
      <c r="A77" s="102" t="s">
        <v>213</v>
      </c>
      <c r="B77" s="118" t="s">
        <v>427</v>
      </c>
      <c r="C77" s="118"/>
      <c r="D77" s="118"/>
      <c r="E77" s="118"/>
      <c r="F77" s="118"/>
      <c r="G77" s="118"/>
      <c r="H77" s="118"/>
      <c r="I77" s="118"/>
      <c r="J77" s="118"/>
      <c r="K77" s="118"/>
      <c r="L77" s="118"/>
      <c r="M77" s="118"/>
      <c r="N77" s="118"/>
    </row>
    <row r="78" spans="1:20" ht="14.4" x14ac:dyDescent="0.3">
      <c r="A78" s="289" t="s">
        <v>757</v>
      </c>
      <c r="B78" s="132"/>
      <c r="C78" s="132"/>
      <c r="D78" s="132"/>
      <c r="E78" s="132"/>
      <c r="F78" s="132"/>
      <c r="G78" s="132"/>
      <c r="H78" s="132"/>
      <c r="I78" s="132"/>
      <c r="J78" s="132"/>
      <c r="K78" s="132"/>
      <c r="L78" s="132"/>
      <c r="M78" s="132"/>
      <c r="N78" s="132"/>
      <c r="O78" s="122"/>
      <c r="P78" s="122"/>
      <c r="Q78" s="122"/>
      <c r="R78" s="122"/>
      <c r="S78" s="31" t="s">
        <v>205</v>
      </c>
      <c r="T78"/>
    </row>
    <row r="79" spans="1:20" ht="11.25" customHeight="1" x14ac:dyDescent="0.2">
      <c r="A79" s="525" t="s">
        <v>897</v>
      </c>
      <c r="B79" s="525"/>
      <c r="C79" s="525"/>
      <c r="D79" s="525"/>
      <c r="E79" s="525"/>
      <c r="F79" s="525"/>
      <c r="G79" s="525"/>
      <c r="H79" s="525"/>
      <c r="I79" s="525"/>
      <c r="J79" s="525"/>
      <c r="K79" s="525"/>
      <c r="L79" s="525"/>
      <c r="M79" s="525"/>
      <c r="N79" s="525"/>
      <c r="O79" s="123"/>
      <c r="P79" s="123"/>
      <c r="Q79" s="123"/>
      <c r="R79" s="123"/>
      <c r="S79" s="123"/>
      <c r="T79" s="123"/>
    </row>
    <row r="80" spans="1:20" x14ac:dyDescent="0.2">
      <c r="A80" s="525"/>
      <c r="B80" s="525"/>
      <c r="C80" s="525"/>
      <c r="D80" s="525"/>
      <c r="E80" s="525"/>
      <c r="F80" s="525"/>
      <c r="G80" s="525"/>
      <c r="H80" s="525"/>
      <c r="I80" s="525"/>
      <c r="J80" s="525"/>
      <c r="K80" s="525"/>
      <c r="L80" s="525"/>
      <c r="M80" s="525"/>
      <c r="N80" s="525"/>
      <c r="O80" s="123"/>
      <c r="P80" s="123"/>
      <c r="Q80" s="123"/>
      <c r="R80" s="123"/>
      <c r="S80" s="123"/>
      <c r="T80" s="123"/>
    </row>
    <row r="81" spans="1:20" x14ac:dyDescent="0.2">
      <c r="A81" s="525"/>
      <c r="B81" s="525"/>
      <c r="C81" s="525"/>
      <c r="D81" s="525"/>
      <c r="E81" s="525"/>
      <c r="F81" s="525"/>
      <c r="G81" s="525"/>
      <c r="H81" s="525"/>
      <c r="I81" s="525"/>
      <c r="J81" s="525"/>
      <c r="K81" s="525"/>
      <c r="L81" s="525"/>
      <c r="M81" s="525"/>
      <c r="N81" s="525"/>
      <c r="O81" s="123"/>
      <c r="P81" s="123"/>
      <c r="Q81" s="123"/>
      <c r="R81" s="123"/>
      <c r="S81" s="123"/>
      <c r="T81" s="123"/>
    </row>
    <row r="82" spans="1:20" x14ac:dyDescent="0.2">
      <c r="A82" s="525"/>
      <c r="B82" s="525"/>
      <c r="C82" s="525"/>
      <c r="D82" s="525"/>
      <c r="E82" s="525"/>
      <c r="F82" s="525"/>
      <c r="G82" s="525"/>
      <c r="H82" s="525"/>
      <c r="I82" s="525"/>
      <c r="J82" s="525"/>
      <c r="K82" s="525"/>
      <c r="L82" s="525"/>
      <c r="M82" s="525"/>
      <c r="N82" s="525"/>
      <c r="O82" s="123"/>
      <c r="P82" s="123"/>
      <c r="Q82" s="123"/>
      <c r="R82" s="123"/>
      <c r="S82" s="123"/>
      <c r="T82" s="123"/>
    </row>
    <row r="83" spans="1:20" x14ac:dyDescent="0.2">
      <c r="A83" s="525"/>
      <c r="B83" s="525"/>
      <c r="C83" s="525"/>
      <c r="D83" s="525"/>
      <c r="E83" s="525"/>
      <c r="F83" s="525"/>
      <c r="G83" s="525"/>
      <c r="H83" s="525"/>
      <c r="I83" s="525"/>
      <c r="J83" s="525"/>
      <c r="K83" s="525"/>
      <c r="L83" s="525"/>
      <c r="M83" s="525"/>
      <c r="N83" s="525"/>
      <c r="O83" s="123"/>
      <c r="P83" s="123"/>
      <c r="Q83" s="123"/>
      <c r="R83" s="123"/>
      <c r="S83" s="123"/>
      <c r="T83" s="123"/>
    </row>
    <row r="84" spans="1:20" x14ac:dyDescent="0.2">
      <c r="A84" s="525"/>
      <c r="B84" s="525"/>
      <c r="C84" s="525"/>
      <c r="D84" s="525"/>
      <c r="E84" s="525"/>
      <c r="F84" s="525"/>
      <c r="G84" s="525"/>
      <c r="H84" s="525"/>
      <c r="I84" s="525"/>
      <c r="J84" s="525"/>
      <c r="K84" s="525"/>
      <c r="L84" s="525"/>
      <c r="M84" s="525"/>
      <c r="N84" s="525"/>
      <c r="O84" s="123"/>
      <c r="P84" s="123"/>
      <c r="Q84" s="123"/>
      <c r="R84" s="123"/>
      <c r="S84" s="123"/>
      <c r="T84" s="123"/>
    </row>
    <row r="85" spans="1:20" x14ac:dyDescent="0.2">
      <c r="A85" s="525"/>
      <c r="B85" s="525"/>
      <c r="C85" s="525"/>
      <c r="D85" s="525"/>
      <c r="E85" s="525"/>
      <c r="F85" s="525"/>
      <c r="G85" s="525"/>
      <c r="H85" s="525"/>
      <c r="I85" s="525"/>
      <c r="J85" s="525"/>
      <c r="K85" s="525"/>
      <c r="L85" s="525"/>
      <c r="M85" s="525"/>
      <c r="N85" s="525"/>
      <c r="O85" s="123"/>
      <c r="P85" s="123"/>
      <c r="Q85" s="123"/>
      <c r="R85" s="123"/>
      <c r="S85" s="123"/>
      <c r="T85" s="123"/>
    </row>
    <row r="86" spans="1:20" x14ac:dyDescent="0.2">
      <c r="A86" s="525"/>
      <c r="B86" s="525"/>
      <c r="C86" s="525"/>
      <c r="D86" s="525"/>
      <c r="E86" s="525"/>
      <c r="F86" s="525"/>
      <c r="G86" s="525"/>
      <c r="H86" s="525"/>
      <c r="I86" s="525"/>
      <c r="J86" s="525"/>
      <c r="K86" s="525"/>
      <c r="L86" s="525"/>
      <c r="M86" s="525"/>
      <c r="N86" s="525"/>
      <c r="O86" s="123"/>
      <c r="P86" s="123"/>
      <c r="Q86" s="123"/>
      <c r="R86" s="123"/>
      <c r="S86" s="123"/>
      <c r="T86" s="123"/>
    </row>
    <row r="87" spans="1:20" x14ac:dyDescent="0.2">
      <c r="A87" s="525"/>
      <c r="B87" s="525"/>
      <c r="C87" s="525"/>
      <c r="D87" s="525"/>
      <c r="E87" s="525"/>
      <c r="F87" s="525"/>
      <c r="G87" s="525"/>
      <c r="H87" s="525"/>
      <c r="I87" s="525"/>
      <c r="J87" s="525"/>
      <c r="K87" s="525"/>
      <c r="L87" s="525"/>
      <c r="M87" s="525"/>
      <c r="N87" s="525"/>
      <c r="O87" s="123"/>
      <c r="P87" s="123"/>
      <c r="Q87" s="123"/>
      <c r="R87" s="123"/>
      <c r="S87" s="123"/>
      <c r="T87" s="123"/>
    </row>
    <row r="88" spans="1:20" x14ac:dyDescent="0.2">
      <c r="A88" s="525"/>
      <c r="B88" s="525"/>
      <c r="C88" s="525"/>
      <c r="D88" s="525"/>
      <c r="E88" s="525"/>
      <c r="F88" s="525"/>
      <c r="G88" s="525"/>
      <c r="H88" s="525"/>
      <c r="I88" s="525"/>
      <c r="J88" s="525"/>
      <c r="K88" s="525"/>
      <c r="L88" s="525"/>
      <c r="M88" s="525"/>
      <c r="N88" s="525"/>
      <c r="O88" s="123"/>
      <c r="P88" s="123"/>
      <c r="Q88" s="123"/>
      <c r="R88" s="123"/>
      <c r="S88" s="123"/>
      <c r="T88" s="123"/>
    </row>
    <row r="89" spans="1:20" x14ac:dyDescent="0.2">
      <c r="N89" s="307" t="s">
        <v>205</v>
      </c>
    </row>
  </sheetData>
  <mergeCells count="84">
    <mergeCell ref="E3:E4"/>
    <mergeCell ref="G29:G30"/>
    <mergeCell ref="M55:M56"/>
    <mergeCell ref="N55:N56"/>
    <mergeCell ref="H55:H56"/>
    <mergeCell ref="I55:I56"/>
    <mergeCell ref="J55:J56"/>
    <mergeCell ref="K55:K56"/>
    <mergeCell ref="L55:L56"/>
    <mergeCell ref="M29:M30"/>
    <mergeCell ref="N29:N30"/>
    <mergeCell ref="G42:G43"/>
    <mergeCell ref="H42:H43"/>
    <mergeCell ref="I42:I43"/>
    <mergeCell ref="J42:J43"/>
    <mergeCell ref="K42:K43"/>
    <mergeCell ref="C55:C56"/>
    <mergeCell ref="D55:D56"/>
    <mergeCell ref="E55:E56"/>
    <mergeCell ref="F55:F56"/>
    <mergeCell ref="G55:G56"/>
    <mergeCell ref="B42:B43"/>
    <mergeCell ref="C42:C43"/>
    <mergeCell ref="D42:D43"/>
    <mergeCell ref="E42:E43"/>
    <mergeCell ref="F42:F43"/>
    <mergeCell ref="M42:M43"/>
    <mergeCell ref="N42:N43"/>
    <mergeCell ref="H29:H30"/>
    <mergeCell ref="J16:J17"/>
    <mergeCell ref="K16:K17"/>
    <mergeCell ref="L16:L17"/>
    <mergeCell ref="M16:M17"/>
    <mergeCell ref="N16:N17"/>
    <mergeCell ref="L42:L43"/>
    <mergeCell ref="E16:E17"/>
    <mergeCell ref="F16:F17"/>
    <mergeCell ref="G16:G17"/>
    <mergeCell ref="H16:H17"/>
    <mergeCell ref="I16:I17"/>
    <mergeCell ref="D3:D4"/>
    <mergeCell ref="C3:C4"/>
    <mergeCell ref="B3:B4"/>
    <mergeCell ref="B16:B17"/>
    <mergeCell ref="C16:C17"/>
    <mergeCell ref="D16:D17"/>
    <mergeCell ref="I3:I4"/>
    <mergeCell ref="H3:H4"/>
    <mergeCell ref="G3:G4"/>
    <mergeCell ref="F3:F4"/>
    <mergeCell ref="N3:N4"/>
    <mergeCell ref="M3:M4"/>
    <mergeCell ref="L3:L4"/>
    <mergeCell ref="K3:K4"/>
    <mergeCell ref="J3:J4"/>
    <mergeCell ref="A70:B70"/>
    <mergeCell ref="B29:B30"/>
    <mergeCell ref="B55:B56"/>
    <mergeCell ref="A79:N88"/>
    <mergeCell ref="B72:N72"/>
    <mergeCell ref="B73:N73"/>
    <mergeCell ref="B74:N74"/>
    <mergeCell ref="B76:N76"/>
    <mergeCell ref="I29:I30"/>
    <mergeCell ref="J29:J30"/>
    <mergeCell ref="K29:K30"/>
    <mergeCell ref="L29:L30"/>
    <mergeCell ref="C29:C30"/>
    <mergeCell ref="D29:D30"/>
    <mergeCell ref="E29:E30"/>
    <mergeCell ref="F29:F30"/>
    <mergeCell ref="M68:M69"/>
    <mergeCell ref="N68:N69"/>
    <mergeCell ref="B68:B69"/>
    <mergeCell ref="H68:H69"/>
    <mergeCell ref="I68:I69"/>
    <mergeCell ref="J68:J69"/>
    <mergeCell ref="K68:K69"/>
    <mergeCell ref="L68:L69"/>
    <mergeCell ref="C68:C69"/>
    <mergeCell ref="D68:D69"/>
    <mergeCell ref="E68:E69"/>
    <mergeCell ref="F68:F69"/>
    <mergeCell ref="G68:G69"/>
  </mergeCells>
  <hyperlinks>
    <hyperlink ref="N2" location="Index!A1" display="Index"/>
  </hyperlinks>
  <pageMargins left="0.7" right="0.7" top="0.75" bottom="0.75" header="0.3" footer="0.3"/>
  <pageSetup paperSize="9" scale="84" fitToHeight="0" orientation="landscape" r:id="rId1"/>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pageSetUpPr fitToPage="1"/>
  </sheetPr>
  <dimension ref="A1:K57"/>
  <sheetViews>
    <sheetView showGridLines="0" zoomScale="115" zoomScaleNormal="115" zoomScaleSheetLayoutView="145" workbookViewId="0"/>
  </sheetViews>
  <sheetFormatPr defaultRowHeight="14.4" x14ac:dyDescent="0.3"/>
  <cols>
    <col min="1" max="1" width="25.44140625" customWidth="1"/>
    <col min="2" max="2" width="21.44140625" customWidth="1"/>
    <col min="3" max="4" width="20" customWidth="1"/>
    <col min="5" max="5" width="6.5546875" customWidth="1"/>
    <col min="6" max="6" width="19.44140625" customWidth="1"/>
    <col min="7" max="8" width="18.44140625" customWidth="1"/>
    <col min="9" max="9" width="12.6640625" customWidth="1"/>
    <col min="10" max="13" width="8.6640625" customWidth="1"/>
    <col min="14" max="15" width="9.88671875" customWidth="1"/>
  </cols>
  <sheetData>
    <row r="1" spans="1:8" x14ac:dyDescent="0.3">
      <c r="A1" s="210"/>
      <c r="B1" s="210"/>
      <c r="C1" s="210"/>
      <c r="D1" s="210"/>
    </row>
    <row r="2" spans="1:8" x14ac:dyDescent="0.3">
      <c r="A2" s="41" t="s">
        <v>918</v>
      </c>
      <c r="D2" s="206" t="s">
        <v>829</v>
      </c>
      <c r="H2" s="12"/>
    </row>
    <row r="3" spans="1:8" x14ac:dyDescent="0.3">
      <c r="A3" s="360" t="s">
        <v>1241</v>
      </c>
      <c r="B3" s="128"/>
      <c r="C3" s="128"/>
      <c r="D3" s="362"/>
      <c r="H3" s="12"/>
    </row>
    <row r="4" spans="1:8" x14ac:dyDescent="0.3">
      <c r="A4" s="563" t="s">
        <v>991</v>
      </c>
      <c r="B4" s="563"/>
      <c r="C4" s="349" t="s">
        <v>443</v>
      </c>
      <c r="D4" s="349" t="s">
        <v>444</v>
      </c>
      <c r="H4" s="12"/>
    </row>
    <row r="5" spans="1:8" x14ac:dyDescent="0.3">
      <c r="A5" s="609" t="s">
        <v>813</v>
      </c>
      <c r="B5" s="609"/>
      <c r="C5" s="363" t="s">
        <v>205</v>
      </c>
      <c r="D5" s="79"/>
      <c r="H5" s="12"/>
    </row>
    <row r="6" spans="1:8" x14ac:dyDescent="0.3">
      <c r="A6" s="530" t="s">
        <v>445</v>
      </c>
      <c r="B6" s="530"/>
      <c r="C6" s="146" t="s">
        <v>253</v>
      </c>
      <c r="D6" s="38" t="s">
        <v>253</v>
      </c>
      <c r="H6" s="12"/>
    </row>
    <row r="7" spans="1:8" x14ac:dyDescent="0.3">
      <c r="A7" s="530" t="s">
        <v>272</v>
      </c>
      <c r="B7" s="530"/>
      <c r="C7" s="38" t="s">
        <v>253</v>
      </c>
      <c r="D7" s="38" t="s">
        <v>253</v>
      </c>
      <c r="H7" s="12"/>
    </row>
    <row r="8" spans="1:8" x14ac:dyDescent="0.3">
      <c r="A8" s="530" t="s">
        <v>446</v>
      </c>
      <c r="B8" s="530"/>
      <c r="C8" s="38" t="s">
        <v>253</v>
      </c>
      <c r="D8" s="38" t="s">
        <v>253</v>
      </c>
      <c r="H8" s="12"/>
    </row>
    <row r="9" spans="1:8" x14ac:dyDescent="0.3">
      <c r="A9" s="530" t="s">
        <v>447</v>
      </c>
      <c r="B9" s="530"/>
      <c r="C9" s="38" t="s">
        <v>253</v>
      </c>
      <c r="D9" s="38" t="s">
        <v>253</v>
      </c>
      <c r="H9" s="12"/>
    </row>
    <row r="10" spans="1:8" x14ac:dyDescent="0.3">
      <c r="A10" s="530" t="s">
        <v>448</v>
      </c>
      <c r="B10" s="530"/>
      <c r="C10" s="38" t="s">
        <v>253</v>
      </c>
      <c r="D10" s="38" t="s">
        <v>253</v>
      </c>
      <c r="H10" s="12"/>
    </row>
    <row r="11" spans="1:8" x14ac:dyDescent="0.3">
      <c r="A11" s="609" t="s">
        <v>814</v>
      </c>
      <c r="B11" s="609"/>
      <c r="C11" s="79"/>
      <c r="D11" s="79"/>
      <c r="H11" s="12"/>
    </row>
    <row r="12" spans="1:8" x14ac:dyDescent="0.3">
      <c r="A12" s="530" t="s">
        <v>445</v>
      </c>
      <c r="B12" s="530"/>
      <c r="C12" s="38" t="s">
        <v>253</v>
      </c>
      <c r="D12" s="38" t="s">
        <v>253</v>
      </c>
      <c r="H12" s="12"/>
    </row>
    <row r="13" spans="1:8" x14ac:dyDescent="0.3">
      <c r="A13" s="530" t="s">
        <v>272</v>
      </c>
      <c r="B13" s="530"/>
      <c r="C13" s="38" t="s">
        <v>253</v>
      </c>
      <c r="D13" s="38" t="s">
        <v>253</v>
      </c>
      <c r="H13" s="12"/>
    </row>
    <row r="14" spans="1:8" x14ac:dyDescent="0.3">
      <c r="A14" s="530" t="s">
        <v>446</v>
      </c>
      <c r="B14" s="530"/>
      <c r="C14" s="38">
        <v>93501.053312570002</v>
      </c>
      <c r="D14" s="38">
        <v>93501.053312570002</v>
      </c>
      <c r="H14" s="12"/>
    </row>
    <row r="15" spans="1:8" x14ac:dyDescent="0.3">
      <c r="A15" s="530" t="s">
        <v>447</v>
      </c>
      <c r="B15" s="530"/>
      <c r="C15" s="38" t="s">
        <v>253</v>
      </c>
      <c r="D15" s="38" t="s">
        <v>253</v>
      </c>
      <c r="H15" s="12"/>
    </row>
    <row r="16" spans="1:8" x14ac:dyDescent="0.3">
      <c r="A16" s="530" t="s">
        <v>448</v>
      </c>
      <c r="B16" s="530"/>
      <c r="C16" s="38">
        <v>52889.956666879996</v>
      </c>
      <c r="D16" s="38">
        <v>52889.956666879996</v>
      </c>
      <c r="H16" s="12"/>
    </row>
    <row r="17" spans="1:11" x14ac:dyDescent="0.3">
      <c r="A17" s="530" t="s">
        <v>449</v>
      </c>
      <c r="B17" s="530"/>
      <c r="C17" s="38">
        <v>14064.171555969999</v>
      </c>
      <c r="D17" s="38">
        <v>14064.171555969999</v>
      </c>
      <c r="H17" s="12"/>
    </row>
    <row r="18" spans="1:11" x14ac:dyDescent="0.3">
      <c r="A18" s="530" t="s">
        <v>450</v>
      </c>
      <c r="B18" s="530"/>
      <c r="C18" s="38">
        <v>94482.595207160004</v>
      </c>
      <c r="D18" s="38">
        <v>94482.595207160004</v>
      </c>
      <c r="H18" s="12"/>
    </row>
    <row r="19" spans="1:11" x14ac:dyDescent="0.3">
      <c r="A19" s="530" t="s">
        <v>451</v>
      </c>
      <c r="B19" s="530"/>
      <c r="C19" s="38" t="s">
        <v>253</v>
      </c>
      <c r="D19" s="38" t="s">
        <v>253</v>
      </c>
      <c r="H19" s="12"/>
    </row>
    <row r="20" spans="1:11" x14ac:dyDescent="0.3">
      <c r="A20" s="530" t="s">
        <v>452</v>
      </c>
      <c r="B20" s="530"/>
      <c r="C20" s="38" t="s">
        <v>253</v>
      </c>
      <c r="D20" s="38" t="s">
        <v>253</v>
      </c>
      <c r="H20" s="12"/>
    </row>
    <row r="21" spans="1:11" x14ac:dyDescent="0.3">
      <c r="A21" s="530" t="s">
        <v>453</v>
      </c>
      <c r="B21" s="530"/>
      <c r="C21" s="38">
        <v>4179.0647486600001</v>
      </c>
      <c r="D21" s="38">
        <v>4179.0647486600001</v>
      </c>
      <c r="H21" s="12"/>
    </row>
    <row r="22" spans="1:11" x14ac:dyDescent="0.3">
      <c r="A22" s="530" t="s">
        <v>454</v>
      </c>
      <c r="B22" s="530"/>
      <c r="C22" s="38" t="s">
        <v>253</v>
      </c>
      <c r="D22" s="38" t="s">
        <v>253</v>
      </c>
      <c r="H22" s="12"/>
    </row>
    <row r="23" spans="1:11" x14ac:dyDescent="0.3">
      <c r="A23" s="530" t="s">
        <v>455</v>
      </c>
      <c r="B23" s="530"/>
      <c r="C23" s="38" t="s">
        <v>253</v>
      </c>
      <c r="D23" s="38" t="s">
        <v>253</v>
      </c>
      <c r="H23" s="12"/>
    </row>
    <row r="24" spans="1:11" x14ac:dyDescent="0.3">
      <c r="A24" s="529" t="s">
        <v>143</v>
      </c>
      <c r="B24" s="529"/>
      <c r="C24" s="71">
        <v>259116.84149123999</v>
      </c>
      <c r="D24" s="71">
        <v>259116.84149123999</v>
      </c>
      <c r="H24" s="12"/>
    </row>
    <row r="25" spans="1:11" x14ac:dyDescent="0.3">
      <c r="A25" s="78"/>
      <c r="B25" s="78"/>
      <c r="C25" s="44"/>
      <c r="D25" s="44"/>
      <c r="H25" s="12"/>
    </row>
    <row r="26" spans="1:11" ht="45" customHeight="1" x14ac:dyDescent="0.3">
      <c r="A26" s="164" t="s">
        <v>201</v>
      </c>
      <c r="B26" s="536" t="s">
        <v>438</v>
      </c>
      <c r="C26" s="536"/>
      <c r="D26" s="536"/>
      <c r="E26" s="151"/>
      <c r="F26" s="151"/>
      <c r="G26" s="151"/>
      <c r="H26" s="151"/>
      <c r="I26" s="151"/>
      <c r="J26" s="151"/>
      <c r="K26" s="151"/>
    </row>
    <row r="27" spans="1:11" ht="20.25" customHeight="1" x14ac:dyDescent="0.3">
      <c r="A27" s="164" t="s">
        <v>200</v>
      </c>
      <c r="B27" s="536" t="s">
        <v>439</v>
      </c>
      <c r="C27" s="536"/>
      <c r="D27" s="536"/>
      <c r="E27" s="151"/>
      <c r="F27" s="151"/>
      <c r="G27" s="151"/>
      <c r="H27" s="151"/>
      <c r="I27" s="151"/>
      <c r="J27" s="151"/>
      <c r="K27" s="151"/>
    </row>
    <row r="28" spans="1:11" x14ac:dyDescent="0.3">
      <c r="A28" s="74" t="s">
        <v>202</v>
      </c>
      <c r="B28" s="127" t="s">
        <v>440</v>
      </c>
      <c r="C28" s="151"/>
      <c r="D28" s="151"/>
      <c r="E28" s="151"/>
      <c r="F28" s="151"/>
      <c r="G28" s="151"/>
      <c r="H28" s="151"/>
      <c r="I28" s="151"/>
      <c r="J28" s="151"/>
      <c r="K28" s="151"/>
    </row>
    <row r="29" spans="1:11" x14ac:dyDescent="0.3">
      <c r="A29" s="74" t="s">
        <v>203</v>
      </c>
      <c r="B29" s="127" t="s">
        <v>317</v>
      </c>
      <c r="C29" s="152"/>
      <c r="D29" s="152"/>
      <c r="E29" s="152"/>
      <c r="F29" s="152"/>
      <c r="G29" s="152"/>
      <c r="H29" s="152"/>
      <c r="I29" s="152"/>
      <c r="J29" s="152"/>
      <c r="K29" s="152"/>
    </row>
    <row r="30" spans="1:11" ht="39" customHeight="1" x14ac:dyDescent="0.3">
      <c r="A30" s="164" t="s">
        <v>204</v>
      </c>
      <c r="B30" s="536" t="s">
        <v>441</v>
      </c>
      <c r="C30" s="536"/>
      <c r="D30" s="536"/>
      <c r="E30" s="151"/>
      <c r="F30" s="151"/>
      <c r="G30" s="151"/>
      <c r="H30" s="151"/>
      <c r="I30" s="151"/>
      <c r="J30" s="151"/>
      <c r="K30" s="151"/>
    </row>
    <row r="31" spans="1:11" ht="24" customHeight="1" x14ac:dyDescent="0.3">
      <c r="A31" s="164" t="s">
        <v>213</v>
      </c>
      <c r="B31" s="536" t="s">
        <v>442</v>
      </c>
      <c r="C31" s="536"/>
      <c r="D31" s="536"/>
      <c r="E31" s="151"/>
      <c r="F31" s="151"/>
      <c r="G31" s="151"/>
      <c r="H31" s="151"/>
      <c r="I31" s="151"/>
      <c r="J31" s="151"/>
      <c r="K31" s="151"/>
    </row>
    <row r="32" spans="1:11" x14ac:dyDescent="0.3">
      <c r="A32" s="2"/>
      <c r="B32" s="2"/>
    </row>
    <row r="33" spans="1:10" x14ac:dyDescent="0.3">
      <c r="A33" s="41" t="s">
        <v>757</v>
      </c>
    </row>
    <row r="34" spans="1:10" ht="46.5" customHeight="1" x14ac:dyDescent="0.3">
      <c r="A34" s="525" t="s">
        <v>775</v>
      </c>
      <c r="B34" s="525"/>
      <c r="C34" s="525"/>
      <c r="D34" s="525"/>
      <c r="E34" s="123"/>
      <c r="F34" s="123"/>
      <c r="G34" s="123"/>
    </row>
    <row r="35" spans="1:10" ht="16.5" customHeight="1" x14ac:dyDescent="0.3">
      <c r="A35" s="123"/>
      <c r="B35" s="123"/>
      <c r="C35" s="123"/>
      <c r="D35" s="123"/>
      <c r="E35" s="123"/>
      <c r="F35" s="123"/>
      <c r="G35" s="123"/>
    </row>
    <row r="36" spans="1:10" ht="16.5" customHeight="1" x14ac:dyDescent="0.3">
      <c r="A36" s="123"/>
      <c r="B36" s="123"/>
      <c r="C36" s="123"/>
      <c r="D36" s="123"/>
      <c r="E36" s="123"/>
      <c r="F36" s="123"/>
      <c r="G36" s="123"/>
    </row>
    <row r="37" spans="1:10" ht="16.5" customHeight="1" x14ac:dyDescent="0.3">
      <c r="A37" s="123"/>
      <c r="B37" s="123"/>
      <c r="C37" s="123"/>
      <c r="D37" s="123"/>
      <c r="E37" s="123"/>
      <c r="F37" s="123"/>
      <c r="G37" s="123"/>
    </row>
    <row r="38" spans="1:10" ht="16.5" customHeight="1" x14ac:dyDescent="0.3">
      <c r="A38" s="123"/>
      <c r="B38" s="123"/>
      <c r="C38" s="123"/>
      <c r="D38" s="123"/>
      <c r="E38" s="123"/>
      <c r="F38" s="123"/>
      <c r="G38" s="123"/>
    </row>
    <row r="39" spans="1:10" ht="16.5" customHeight="1" x14ac:dyDescent="0.3">
      <c r="A39" s="123"/>
      <c r="B39" s="123"/>
      <c r="C39" s="123"/>
      <c r="D39" s="123"/>
      <c r="E39" s="123"/>
      <c r="F39" s="123"/>
      <c r="G39" s="123"/>
    </row>
    <row r="40" spans="1:10" x14ac:dyDescent="0.3">
      <c r="A40" s="123"/>
      <c r="B40" s="123"/>
      <c r="C40" s="123"/>
      <c r="D40" s="290" t="s">
        <v>205</v>
      </c>
      <c r="E40" s="123"/>
      <c r="F40" s="123"/>
      <c r="G40" s="123"/>
    </row>
    <row r="41" spans="1:10" x14ac:dyDescent="0.3">
      <c r="A41" s="123"/>
      <c r="B41" s="123"/>
      <c r="C41" s="123"/>
      <c r="D41" s="123"/>
      <c r="E41" s="123"/>
      <c r="F41" s="123"/>
      <c r="G41" s="123"/>
    </row>
    <row r="42" spans="1:10" x14ac:dyDescent="0.3">
      <c r="A42" s="123"/>
      <c r="B42" s="123"/>
      <c r="C42" s="123"/>
      <c r="D42" s="123"/>
      <c r="E42" s="123"/>
      <c r="F42" s="123"/>
      <c r="G42" s="123"/>
    </row>
    <row r="43" spans="1:10" x14ac:dyDescent="0.3">
      <c r="A43" s="123"/>
      <c r="B43" s="123"/>
      <c r="C43" s="123"/>
      <c r="D43" s="123"/>
      <c r="E43" s="123"/>
      <c r="F43" s="123"/>
      <c r="G43" s="123"/>
      <c r="H43" s="7"/>
      <c r="I43" s="7"/>
      <c r="J43" s="7"/>
    </row>
    <row r="44" spans="1:10" x14ac:dyDescent="0.3">
      <c r="A44" s="123"/>
      <c r="B44" s="123"/>
      <c r="C44" s="123"/>
      <c r="D44" s="123"/>
      <c r="E44" s="123"/>
      <c r="F44" s="123"/>
      <c r="G44" s="123"/>
      <c r="H44" s="7"/>
      <c r="I44" s="7"/>
      <c r="J44" s="7"/>
    </row>
    <row r="45" spans="1:10" x14ac:dyDescent="0.3">
      <c r="A45" s="123"/>
      <c r="B45" s="123"/>
      <c r="C45" s="123"/>
      <c r="D45" s="123"/>
      <c r="E45" s="123"/>
      <c r="F45" s="123"/>
      <c r="G45" s="123"/>
      <c r="H45" s="7"/>
      <c r="I45" s="7"/>
      <c r="J45" s="7"/>
    </row>
    <row r="46" spans="1:10" x14ac:dyDescent="0.3">
      <c r="A46" s="123"/>
      <c r="B46" s="123"/>
      <c r="C46" s="123"/>
      <c r="D46" s="123"/>
      <c r="E46" s="123"/>
      <c r="F46" s="123"/>
      <c r="G46" s="123"/>
      <c r="H46" s="7"/>
      <c r="I46" s="7"/>
      <c r="J46" s="7"/>
    </row>
    <row r="47" spans="1:10" x14ac:dyDescent="0.3">
      <c r="A47" s="123"/>
      <c r="B47" s="123"/>
      <c r="C47" s="123"/>
      <c r="D47" s="123"/>
      <c r="E47" s="123"/>
      <c r="F47" s="123"/>
      <c r="G47" s="123"/>
      <c r="H47" s="7"/>
      <c r="I47" s="7"/>
      <c r="J47" s="7"/>
    </row>
    <row r="48" spans="1:10" x14ac:dyDescent="0.3">
      <c r="H48" s="7"/>
      <c r="I48" s="7"/>
      <c r="J48" s="7"/>
    </row>
    <row r="49" spans="8:10" x14ac:dyDescent="0.3">
      <c r="H49" s="7"/>
      <c r="I49" s="7"/>
      <c r="J49" s="7"/>
    </row>
    <row r="50" spans="8:10" x14ac:dyDescent="0.3">
      <c r="H50" s="7"/>
      <c r="I50" s="7"/>
      <c r="J50" s="7"/>
    </row>
    <row r="51" spans="8:10" x14ac:dyDescent="0.3">
      <c r="H51" s="7"/>
      <c r="I51" s="7"/>
      <c r="J51" s="7"/>
    </row>
    <row r="52" spans="8:10" x14ac:dyDescent="0.3">
      <c r="H52" s="7"/>
      <c r="I52" s="7"/>
      <c r="J52" s="7"/>
    </row>
    <row r="53" spans="8:10" x14ac:dyDescent="0.3">
      <c r="H53" s="7"/>
      <c r="I53" s="7"/>
      <c r="J53" s="7"/>
    </row>
    <row r="54" spans="8:10" x14ac:dyDescent="0.3">
      <c r="H54" s="7"/>
      <c r="I54" s="7"/>
      <c r="J54" s="7"/>
    </row>
    <row r="55" spans="8:10" x14ac:dyDescent="0.3">
      <c r="H55" s="7"/>
      <c r="I55" s="7"/>
      <c r="J55" s="7"/>
    </row>
    <row r="56" spans="8:10" x14ac:dyDescent="0.3">
      <c r="H56" s="7"/>
      <c r="I56" s="7"/>
      <c r="J56" s="7"/>
    </row>
    <row r="57" spans="8:10" x14ac:dyDescent="0.3">
      <c r="H57" s="7"/>
      <c r="I57" s="7"/>
      <c r="J57" s="7"/>
    </row>
  </sheetData>
  <mergeCells count="26">
    <mergeCell ref="B26:D26"/>
    <mergeCell ref="B27:D27"/>
    <mergeCell ref="B31:D31"/>
    <mergeCell ref="B30:D30"/>
    <mergeCell ref="A34:D34"/>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4:B24"/>
    <mergeCell ref="A19:B19"/>
    <mergeCell ref="A20:B20"/>
    <mergeCell ref="A21:B21"/>
    <mergeCell ref="A22:B22"/>
    <mergeCell ref="A23:B23"/>
  </mergeCells>
  <hyperlinks>
    <hyperlink ref="D2" location="Index!A1" display="Index"/>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pageSetUpPr fitToPage="1"/>
  </sheetPr>
  <dimension ref="A1:K45"/>
  <sheetViews>
    <sheetView showGridLines="0" zoomScale="115" zoomScaleNormal="115" zoomScaleSheetLayoutView="145" workbookViewId="0"/>
  </sheetViews>
  <sheetFormatPr defaultColWidth="9.109375" defaultRowHeight="11.4" x14ac:dyDescent="0.2"/>
  <cols>
    <col min="1" max="1" width="18" style="49" customWidth="1"/>
    <col min="2" max="2" width="22.109375" style="49" customWidth="1"/>
    <col min="3" max="3" width="21" style="49" customWidth="1"/>
    <col min="4" max="4" width="22.33203125" style="49" customWidth="1"/>
    <col min="5" max="5" width="6.5546875" style="49" customWidth="1"/>
    <col min="6" max="6" width="19.44140625" style="49" customWidth="1"/>
    <col min="7" max="8" width="21" style="49" customWidth="1"/>
    <col min="9" max="9" width="14.44140625" style="49" customWidth="1"/>
    <col min="10" max="15" width="9.88671875" style="49" customWidth="1"/>
    <col min="16" max="16384" width="9.109375" style="49"/>
  </cols>
  <sheetData>
    <row r="1" spans="1:11" x14ac:dyDescent="0.2">
      <c r="A1" s="210"/>
      <c r="B1" s="210"/>
      <c r="C1" s="210"/>
      <c r="D1" s="210"/>
    </row>
    <row r="2" spans="1:11" x14ac:dyDescent="0.2">
      <c r="A2" s="41" t="s">
        <v>919</v>
      </c>
      <c r="D2" s="206" t="s">
        <v>829</v>
      </c>
      <c r="H2" s="12"/>
    </row>
    <row r="3" spans="1:11" x14ac:dyDescent="0.2">
      <c r="A3" s="611" t="s">
        <v>1014</v>
      </c>
      <c r="B3" s="611"/>
      <c r="C3" s="187" t="s">
        <v>460</v>
      </c>
      <c r="D3" s="187" t="s">
        <v>256</v>
      </c>
      <c r="H3" s="12"/>
    </row>
    <row r="4" spans="1:11" x14ac:dyDescent="0.2">
      <c r="A4" s="612" t="s">
        <v>1246</v>
      </c>
      <c r="B4" s="612"/>
      <c r="C4" s="346">
        <v>260.71289400000001</v>
      </c>
      <c r="D4" s="346">
        <v>20.85703152</v>
      </c>
      <c r="H4" s="12"/>
    </row>
    <row r="5" spans="1:11" x14ac:dyDescent="0.2">
      <c r="A5" s="530" t="s">
        <v>462</v>
      </c>
      <c r="B5" s="530"/>
      <c r="C5" s="166">
        <v>1.1089589817087899</v>
      </c>
      <c r="D5" s="166">
        <v>0.88716718536703498</v>
      </c>
      <c r="H5" s="12"/>
    </row>
    <row r="6" spans="1:11" x14ac:dyDescent="0.2">
      <c r="A6" s="530" t="s">
        <v>463</v>
      </c>
      <c r="B6" s="530"/>
      <c r="C6" s="166">
        <v>2.28048881063842</v>
      </c>
      <c r="D6" s="166">
        <v>0.18243910485107301</v>
      </c>
      <c r="H6" s="12"/>
    </row>
    <row r="7" spans="1:11" x14ac:dyDescent="0.2">
      <c r="A7" s="530" t="s">
        <v>464</v>
      </c>
      <c r="B7" s="530"/>
      <c r="C7" s="166">
        <v>0.46400000000000002</v>
      </c>
      <c r="D7" s="166">
        <v>3.712E-2</v>
      </c>
      <c r="H7" s="12"/>
    </row>
    <row r="8" spans="1:11" x14ac:dyDescent="0.2">
      <c r="A8" s="530" t="s">
        <v>465</v>
      </c>
      <c r="B8" s="530"/>
      <c r="C8" s="166">
        <v>-1.33</v>
      </c>
      <c r="D8" s="166">
        <v>-0.10639999999999999</v>
      </c>
      <c r="H8" s="12"/>
    </row>
    <row r="9" spans="1:11" x14ac:dyDescent="0.2">
      <c r="A9" s="530" t="s">
        <v>466</v>
      </c>
      <c r="B9" s="530"/>
      <c r="C9" s="166">
        <v>0</v>
      </c>
      <c r="D9" s="166">
        <v>0</v>
      </c>
      <c r="H9" s="12"/>
    </row>
    <row r="10" spans="1:11" x14ac:dyDescent="0.2">
      <c r="A10" s="530" t="s">
        <v>467</v>
      </c>
      <c r="B10" s="530"/>
      <c r="C10" s="166">
        <v>0</v>
      </c>
      <c r="D10" s="166">
        <v>0</v>
      </c>
      <c r="H10" s="12"/>
    </row>
    <row r="11" spans="1:11" x14ac:dyDescent="0.2">
      <c r="A11" s="530" t="s">
        <v>468</v>
      </c>
      <c r="B11" s="530"/>
      <c r="C11" s="166">
        <v>0</v>
      </c>
      <c r="D11" s="166">
        <v>0</v>
      </c>
      <c r="H11" s="12"/>
    </row>
    <row r="12" spans="1:11" x14ac:dyDescent="0.2">
      <c r="A12" s="610" t="s">
        <v>1247</v>
      </c>
      <c r="B12" s="610"/>
      <c r="C12" s="347">
        <v>263.23528399999998</v>
      </c>
      <c r="D12" s="347">
        <v>21.058822719999998</v>
      </c>
      <c r="H12" s="12"/>
    </row>
    <row r="13" spans="1:11" x14ac:dyDescent="0.2">
      <c r="A13" s="288"/>
      <c r="D13" s="206"/>
      <c r="H13" s="12"/>
    </row>
    <row r="14" spans="1:11" ht="26.25" customHeight="1" x14ac:dyDescent="0.2">
      <c r="A14" s="162" t="s">
        <v>201</v>
      </c>
      <c r="B14" s="536" t="s">
        <v>456</v>
      </c>
      <c r="C14" s="536"/>
      <c r="D14" s="536"/>
      <c r="E14" s="98"/>
      <c r="F14" s="98"/>
      <c r="G14" s="98"/>
      <c r="H14" s="98"/>
      <c r="I14" s="98"/>
      <c r="J14" s="98"/>
      <c r="K14" s="98"/>
    </row>
    <row r="15" spans="1:11" ht="21" customHeight="1" x14ac:dyDescent="0.2">
      <c r="A15" s="97" t="s">
        <v>200</v>
      </c>
      <c r="B15" s="539" t="s">
        <v>457</v>
      </c>
      <c r="C15" s="539"/>
      <c r="D15" s="539"/>
      <c r="E15" s="98"/>
      <c r="F15" s="98"/>
      <c r="G15" s="98"/>
      <c r="H15" s="98"/>
      <c r="I15" s="98"/>
      <c r="J15" s="98"/>
      <c r="K15" s="98"/>
    </row>
    <row r="16" spans="1:11" ht="54" customHeight="1" x14ac:dyDescent="0.2">
      <c r="A16" s="162" t="s">
        <v>202</v>
      </c>
      <c r="B16" s="536" t="s">
        <v>458</v>
      </c>
      <c r="C16" s="536"/>
      <c r="D16" s="536"/>
      <c r="E16" s="98"/>
      <c r="F16" s="98"/>
      <c r="G16" s="98"/>
      <c r="H16" s="98"/>
      <c r="I16" s="98"/>
      <c r="J16" s="98"/>
      <c r="K16" s="98"/>
    </row>
    <row r="17" spans="1:11" x14ac:dyDescent="0.2">
      <c r="A17" s="97" t="s">
        <v>203</v>
      </c>
      <c r="B17" s="96" t="s">
        <v>369</v>
      </c>
      <c r="C17" s="96"/>
      <c r="D17" s="96"/>
      <c r="E17" s="98"/>
      <c r="F17" s="98"/>
      <c r="G17" s="98"/>
      <c r="H17" s="98"/>
      <c r="I17" s="98"/>
      <c r="J17" s="98"/>
      <c r="K17" s="98"/>
    </row>
    <row r="18" spans="1:11" ht="23.25" customHeight="1" x14ac:dyDescent="0.2">
      <c r="A18" s="162" t="s">
        <v>204</v>
      </c>
      <c r="B18" s="536" t="s">
        <v>459</v>
      </c>
      <c r="C18" s="536"/>
      <c r="D18" s="536"/>
      <c r="E18" s="98"/>
      <c r="F18" s="98"/>
      <c r="G18" s="98"/>
      <c r="H18" s="98"/>
      <c r="I18" s="98"/>
      <c r="J18" s="98"/>
      <c r="K18" s="98"/>
    </row>
    <row r="19" spans="1:11" ht="22.5" customHeight="1" x14ac:dyDescent="0.2">
      <c r="A19" s="162" t="s">
        <v>213</v>
      </c>
      <c r="B19" s="536" t="s">
        <v>409</v>
      </c>
      <c r="C19" s="536"/>
      <c r="D19" s="536"/>
      <c r="E19" s="98"/>
      <c r="F19" s="98"/>
      <c r="G19" s="98"/>
      <c r="H19" s="98"/>
      <c r="I19" s="98"/>
      <c r="J19" s="98"/>
      <c r="K19" s="98"/>
    </row>
    <row r="20" spans="1:11" x14ac:dyDescent="0.2">
      <c r="A20" s="52"/>
      <c r="C20" s="54"/>
    </row>
    <row r="21" spans="1:11" x14ac:dyDescent="0.2">
      <c r="A21" s="41" t="s">
        <v>757</v>
      </c>
    </row>
    <row r="22" spans="1:11" ht="11.25" customHeight="1" x14ac:dyDescent="0.2">
      <c r="A22" s="525" t="s">
        <v>776</v>
      </c>
      <c r="B22" s="525"/>
      <c r="C22" s="525"/>
      <c r="D22" s="525"/>
      <c r="E22" s="123"/>
      <c r="F22" s="123"/>
      <c r="G22" s="123"/>
      <c r="H22" s="123"/>
    </row>
    <row r="23" spans="1:11" x14ac:dyDescent="0.2">
      <c r="A23" s="525"/>
      <c r="B23" s="525"/>
      <c r="C23" s="525"/>
      <c r="D23" s="525"/>
      <c r="E23" s="123"/>
      <c r="F23" s="123"/>
      <c r="G23" s="123"/>
      <c r="H23" s="123"/>
    </row>
    <row r="24" spans="1:11" x14ac:dyDescent="0.2">
      <c r="A24" s="525"/>
      <c r="B24" s="525"/>
      <c r="C24" s="525"/>
      <c r="D24" s="525"/>
      <c r="E24" s="123"/>
      <c r="F24" s="123"/>
      <c r="G24" s="123"/>
      <c r="H24" s="123"/>
    </row>
    <row r="25" spans="1:11" x14ac:dyDescent="0.2">
      <c r="A25" s="525"/>
      <c r="B25" s="525"/>
      <c r="C25" s="525"/>
      <c r="D25" s="525"/>
      <c r="E25" s="123"/>
      <c r="F25" s="123"/>
      <c r="G25" s="123"/>
      <c r="H25" s="123"/>
    </row>
    <row r="26" spans="1:11" x14ac:dyDescent="0.2">
      <c r="A26" s="525"/>
      <c r="B26" s="525"/>
      <c r="C26" s="525"/>
      <c r="D26" s="525"/>
      <c r="E26" s="123"/>
      <c r="F26" s="123"/>
      <c r="G26" s="123"/>
      <c r="H26" s="123"/>
    </row>
    <row r="27" spans="1:11" x14ac:dyDescent="0.2">
      <c r="A27" s="525"/>
      <c r="B27" s="525"/>
      <c r="C27" s="525"/>
      <c r="D27" s="525"/>
      <c r="E27" s="123"/>
      <c r="F27" s="123"/>
      <c r="G27" s="123"/>
      <c r="H27" s="123"/>
    </row>
    <row r="28" spans="1:11" x14ac:dyDescent="0.2">
      <c r="A28" s="525"/>
      <c r="B28" s="525"/>
      <c r="C28" s="525"/>
      <c r="D28" s="525"/>
      <c r="E28" s="123"/>
      <c r="F28" s="123"/>
      <c r="G28" s="123"/>
      <c r="H28" s="123"/>
    </row>
    <row r="29" spans="1:11" x14ac:dyDescent="0.2">
      <c r="A29" s="525"/>
      <c r="B29" s="525"/>
      <c r="C29" s="525"/>
      <c r="D29" s="525"/>
      <c r="E29" s="123"/>
      <c r="F29" s="123"/>
      <c r="G29" s="123"/>
      <c r="H29" s="123"/>
    </row>
    <row r="30" spans="1:11" x14ac:dyDescent="0.2">
      <c r="A30" s="525"/>
      <c r="B30" s="525"/>
      <c r="C30" s="525"/>
      <c r="D30" s="525"/>
      <c r="E30" s="123"/>
      <c r="F30" s="123"/>
      <c r="G30" s="123"/>
      <c r="H30" s="123"/>
    </row>
    <row r="31" spans="1:11" x14ac:dyDescent="0.2">
      <c r="A31" s="525"/>
      <c r="B31" s="525"/>
      <c r="C31" s="525"/>
      <c r="D31" s="525"/>
      <c r="E31" s="123"/>
      <c r="F31" s="123"/>
      <c r="G31" s="123"/>
      <c r="H31" s="123"/>
      <c r="I31" s="52"/>
      <c r="J31" s="52"/>
    </row>
    <row r="32" spans="1:11" x14ac:dyDescent="0.2">
      <c r="A32" s="525"/>
      <c r="B32" s="525"/>
      <c r="C32" s="525"/>
      <c r="D32" s="525"/>
      <c r="E32" s="123"/>
      <c r="F32" s="123"/>
      <c r="G32" s="123"/>
      <c r="H32" s="123"/>
      <c r="I32" s="52"/>
      <c r="J32" s="52"/>
    </row>
    <row r="33" spans="1:10" x14ac:dyDescent="0.2">
      <c r="A33" s="525"/>
      <c r="B33" s="525"/>
      <c r="C33" s="525"/>
      <c r="D33" s="525"/>
      <c r="E33" s="123"/>
      <c r="F33" s="123"/>
      <c r="G33" s="123"/>
      <c r="H33" s="123"/>
      <c r="I33" s="52"/>
      <c r="J33" s="52"/>
    </row>
    <row r="34" spans="1:10" x14ac:dyDescent="0.2">
      <c r="A34" s="525"/>
      <c r="B34" s="525"/>
      <c r="C34" s="525"/>
      <c r="D34" s="525"/>
      <c r="E34" s="123"/>
      <c r="F34" s="123"/>
      <c r="G34" s="123"/>
      <c r="H34" s="123"/>
      <c r="I34" s="52"/>
      <c r="J34" s="52"/>
    </row>
    <row r="35" spans="1:10" x14ac:dyDescent="0.2">
      <c r="A35" s="525"/>
      <c r="B35" s="525"/>
      <c r="C35" s="525"/>
      <c r="D35" s="525"/>
      <c r="E35" s="123"/>
      <c r="F35" s="123"/>
      <c r="G35" s="123"/>
      <c r="H35" s="123"/>
      <c r="I35" s="52"/>
      <c r="J35" s="52"/>
    </row>
    <row r="36" spans="1:10" x14ac:dyDescent="0.2">
      <c r="A36" s="123"/>
      <c r="B36" s="123"/>
      <c r="C36" s="123"/>
      <c r="D36" s="290" t="s">
        <v>205</v>
      </c>
      <c r="E36" s="123"/>
      <c r="F36" s="123"/>
      <c r="G36" s="123"/>
      <c r="H36" s="123"/>
      <c r="I36" s="52"/>
      <c r="J36" s="52"/>
    </row>
    <row r="37" spans="1:10" x14ac:dyDescent="0.2">
      <c r="A37" s="123"/>
      <c r="B37" s="123"/>
      <c r="C37" s="123"/>
      <c r="D37" s="123"/>
      <c r="E37" s="123"/>
      <c r="F37" s="123"/>
      <c r="G37" s="123"/>
      <c r="H37" s="123"/>
      <c r="I37" s="52"/>
      <c r="J37" s="52"/>
    </row>
    <row r="38" spans="1:10" x14ac:dyDescent="0.2">
      <c r="A38" s="123"/>
      <c r="B38" s="123"/>
      <c r="C38" s="123"/>
      <c r="D38" s="123"/>
      <c r="E38" s="123"/>
      <c r="F38" s="123"/>
      <c r="G38" s="123"/>
      <c r="H38" s="123"/>
      <c r="I38" s="52"/>
      <c r="J38" s="52"/>
    </row>
    <row r="39" spans="1:10" x14ac:dyDescent="0.2">
      <c r="A39" s="123"/>
      <c r="B39" s="123"/>
      <c r="C39" s="123"/>
      <c r="D39" s="123"/>
      <c r="E39" s="123"/>
      <c r="F39" s="123"/>
      <c r="G39" s="123"/>
      <c r="H39" s="123"/>
      <c r="I39" s="52"/>
      <c r="J39" s="52"/>
    </row>
    <row r="40" spans="1:10" x14ac:dyDescent="0.2">
      <c r="A40" s="123"/>
      <c r="B40" s="123"/>
      <c r="C40" s="123"/>
      <c r="D40" s="123"/>
      <c r="E40" s="123"/>
      <c r="F40" s="123"/>
      <c r="G40" s="123"/>
      <c r="H40" s="123"/>
      <c r="I40" s="52"/>
      <c r="J40" s="52"/>
    </row>
    <row r="41" spans="1:10" x14ac:dyDescent="0.2">
      <c r="A41" s="123"/>
      <c r="B41" s="123"/>
      <c r="C41" s="123"/>
      <c r="D41" s="123"/>
      <c r="E41" s="123"/>
      <c r="F41" s="123"/>
      <c r="G41" s="123"/>
      <c r="H41" s="123"/>
      <c r="I41" s="52"/>
      <c r="J41" s="52"/>
    </row>
    <row r="42" spans="1:10" x14ac:dyDescent="0.2">
      <c r="A42" s="123"/>
      <c r="B42" s="123"/>
      <c r="C42" s="123"/>
      <c r="D42" s="123"/>
      <c r="E42" s="123"/>
      <c r="F42" s="123"/>
      <c r="G42" s="123"/>
      <c r="H42" s="123"/>
      <c r="I42" s="52"/>
      <c r="J42" s="52"/>
    </row>
    <row r="43" spans="1:10" x14ac:dyDescent="0.2">
      <c r="A43" s="123"/>
      <c r="B43" s="123"/>
      <c r="C43" s="123"/>
      <c r="D43" s="123"/>
      <c r="E43" s="123"/>
      <c r="F43" s="123"/>
      <c r="G43" s="123"/>
      <c r="H43" s="123"/>
      <c r="I43" s="52"/>
      <c r="J43" s="52"/>
    </row>
    <row r="44" spans="1:10" x14ac:dyDescent="0.2">
      <c r="A44" s="123"/>
      <c r="B44" s="123"/>
      <c r="C44" s="123"/>
      <c r="D44" s="123"/>
      <c r="E44" s="123"/>
      <c r="F44" s="123"/>
      <c r="G44" s="123"/>
      <c r="H44" s="123"/>
      <c r="I44" s="52"/>
      <c r="J44" s="52"/>
    </row>
    <row r="45" spans="1:10" x14ac:dyDescent="0.2">
      <c r="A45" s="123"/>
      <c r="B45" s="123"/>
      <c r="C45" s="123"/>
      <c r="D45" s="123"/>
      <c r="E45" s="123"/>
      <c r="F45" s="123"/>
      <c r="G45" s="123"/>
      <c r="H45" s="123"/>
      <c r="I45" s="52"/>
      <c r="J45" s="52"/>
    </row>
  </sheetData>
  <mergeCells count="16">
    <mergeCell ref="B19:D19"/>
    <mergeCell ref="B18:D18"/>
    <mergeCell ref="B16:D16"/>
    <mergeCell ref="A22:D35"/>
    <mergeCell ref="B14:D14"/>
    <mergeCell ref="B15:D15"/>
    <mergeCell ref="A3:B3"/>
    <mergeCell ref="A4:B4"/>
    <mergeCell ref="A5:B5"/>
    <mergeCell ref="A6:B6"/>
    <mergeCell ref="A7:B7"/>
    <mergeCell ref="A8:B8"/>
    <mergeCell ref="A9:B9"/>
    <mergeCell ref="A10:B10"/>
    <mergeCell ref="A11:B11"/>
    <mergeCell ref="A12:B12"/>
  </mergeCells>
  <hyperlinks>
    <hyperlink ref="D2" location="Index!A1" display="Index"/>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4"/>
    <pageSetUpPr fitToPage="1"/>
  </sheetPr>
  <dimension ref="A1:S34"/>
  <sheetViews>
    <sheetView showGridLines="0" zoomScale="115" zoomScaleNormal="115" zoomScaleSheetLayoutView="130" workbookViewId="0"/>
  </sheetViews>
  <sheetFormatPr defaultRowHeight="14.4" x14ac:dyDescent="0.3"/>
  <cols>
    <col min="1" max="1" width="28.5546875" customWidth="1"/>
    <col min="2" max="14" width="11" customWidth="1"/>
    <col min="15" max="21" width="8.6640625" customWidth="1"/>
    <col min="22" max="23" width="9.88671875" customWidth="1"/>
  </cols>
  <sheetData>
    <row r="1" spans="1:19" x14ac:dyDescent="0.3">
      <c r="A1" s="210"/>
      <c r="B1" s="210"/>
      <c r="C1" s="210"/>
      <c r="D1" s="210"/>
      <c r="E1" s="210"/>
      <c r="F1" s="210"/>
      <c r="G1" s="210"/>
      <c r="H1" s="210"/>
      <c r="I1" s="210"/>
      <c r="J1" s="210"/>
      <c r="K1" s="210"/>
      <c r="L1" s="210"/>
      <c r="M1" s="210"/>
      <c r="N1" s="210"/>
    </row>
    <row r="2" spans="1:19" x14ac:dyDescent="0.3">
      <c r="A2" s="41" t="s">
        <v>920</v>
      </c>
      <c r="H2" s="12"/>
      <c r="K2" s="1"/>
      <c r="N2" s="414" t="s">
        <v>829</v>
      </c>
    </row>
    <row r="3" spans="1:19" ht="15" customHeight="1" x14ac:dyDescent="0.3">
      <c r="A3" s="409"/>
      <c r="B3" s="616" t="s">
        <v>473</v>
      </c>
      <c r="C3" s="617"/>
      <c r="D3" s="620" t="s">
        <v>474</v>
      </c>
      <c r="E3" s="621"/>
      <c r="F3" s="621"/>
      <c r="G3" s="622"/>
      <c r="H3" s="576" t="s">
        <v>804</v>
      </c>
      <c r="I3" s="576" t="s">
        <v>805</v>
      </c>
      <c r="J3" s="623" t="s">
        <v>432</v>
      </c>
      <c r="K3" s="624"/>
      <c r="L3" s="576" t="s">
        <v>476</v>
      </c>
      <c r="M3" s="576" t="s">
        <v>477</v>
      </c>
      <c r="N3" s="576" t="s">
        <v>478</v>
      </c>
    </row>
    <row r="4" spans="1:19" ht="15" customHeight="1" x14ac:dyDescent="0.3">
      <c r="A4" s="97"/>
      <c r="B4" s="618"/>
      <c r="C4" s="619"/>
      <c r="D4" s="620" t="s">
        <v>1053</v>
      </c>
      <c r="E4" s="622"/>
      <c r="F4" s="614" t="s">
        <v>1050</v>
      </c>
      <c r="G4" s="615"/>
      <c r="H4" s="591"/>
      <c r="I4" s="613"/>
      <c r="J4" s="625"/>
      <c r="K4" s="626"/>
      <c r="L4" s="613"/>
      <c r="M4" s="613"/>
      <c r="N4" s="613"/>
    </row>
    <row r="5" spans="1:19" ht="21.75" customHeight="1" x14ac:dyDescent="0.3">
      <c r="A5" s="410"/>
      <c r="B5" s="411" t="s">
        <v>1060</v>
      </c>
      <c r="C5" s="415" t="s">
        <v>1061</v>
      </c>
      <c r="D5" s="411" t="s">
        <v>1051</v>
      </c>
      <c r="E5" s="415" t="s">
        <v>1052</v>
      </c>
      <c r="F5" s="411" t="s">
        <v>1051</v>
      </c>
      <c r="G5" s="415" t="s">
        <v>1052</v>
      </c>
      <c r="H5" s="585"/>
      <c r="I5" s="577"/>
      <c r="J5" s="148" t="s">
        <v>475</v>
      </c>
      <c r="K5" s="170" t="s">
        <v>1054</v>
      </c>
      <c r="L5" s="577"/>
      <c r="M5" s="577"/>
      <c r="N5" s="577"/>
    </row>
    <row r="6" spans="1:19" x14ac:dyDescent="0.3">
      <c r="A6" s="563" t="s">
        <v>1055</v>
      </c>
      <c r="B6" s="563"/>
      <c r="C6" s="563"/>
      <c r="D6" s="563"/>
      <c r="E6" s="563"/>
      <c r="F6" s="563"/>
      <c r="G6" s="563"/>
      <c r="H6" s="563"/>
      <c r="I6" s="563"/>
      <c r="J6" s="563"/>
      <c r="K6" s="563"/>
      <c r="L6" s="563"/>
      <c r="M6" s="563"/>
      <c r="N6" s="563"/>
    </row>
    <row r="7" spans="1:19" x14ac:dyDescent="0.3">
      <c r="A7" s="337" t="s">
        <v>1056</v>
      </c>
      <c r="B7" s="416">
        <v>0.03</v>
      </c>
      <c r="C7" s="416">
        <v>100</v>
      </c>
      <c r="D7" s="412" t="s">
        <v>1057</v>
      </c>
      <c r="E7" s="412" t="s">
        <v>1058</v>
      </c>
      <c r="F7" s="413" t="s">
        <v>1057</v>
      </c>
      <c r="G7" s="413" t="s">
        <v>1058</v>
      </c>
      <c r="H7" s="166">
        <v>6.2346717018001501</v>
      </c>
      <c r="I7" s="166">
        <v>5.7590592887242105</v>
      </c>
      <c r="J7" s="38">
        <v>23998</v>
      </c>
      <c r="K7" s="38">
        <v>25391</v>
      </c>
      <c r="L7" s="38">
        <v>235</v>
      </c>
      <c r="M7" s="38">
        <v>1</v>
      </c>
      <c r="N7" s="38" t="s">
        <v>893</v>
      </c>
    </row>
    <row r="8" spans="1:19" x14ac:dyDescent="0.3">
      <c r="A8" s="337" t="s">
        <v>1059</v>
      </c>
      <c r="B8" s="416">
        <v>0.03</v>
      </c>
      <c r="C8" s="416">
        <v>100</v>
      </c>
      <c r="D8" s="412" t="s">
        <v>1057</v>
      </c>
      <c r="E8" s="412" t="s">
        <v>1058</v>
      </c>
      <c r="F8" s="413" t="s">
        <v>1057</v>
      </c>
      <c r="G8" s="413" t="s">
        <v>1058</v>
      </c>
      <c r="H8" s="166">
        <v>2.4642310558034199</v>
      </c>
      <c r="I8" s="166">
        <v>2.9949481148706201</v>
      </c>
      <c r="J8" s="38">
        <v>25765</v>
      </c>
      <c r="K8" s="38">
        <v>40289</v>
      </c>
      <c r="L8" s="38">
        <v>64</v>
      </c>
      <c r="M8" s="38">
        <v>2</v>
      </c>
      <c r="N8" s="38" t="s">
        <v>893</v>
      </c>
    </row>
    <row r="9" spans="1:19" x14ac:dyDescent="0.3">
      <c r="A9" s="512" t="s">
        <v>1233</v>
      </c>
      <c r="B9" s="416">
        <v>0.03</v>
      </c>
      <c r="C9" s="416">
        <v>100</v>
      </c>
      <c r="D9" s="412" t="s">
        <v>1057</v>
      </c>
      <c r="E9" s="412" t="s">
        <v>1058</v>
      </c>
      <c r="F9" s="413" t="s">
        <v>1057</v>
      </c>
      <c r="G9" s="413" t="s">
        <v>1058</v>
      </c>
      <c r="H9" s="166">
        <v>4.5477230246522602</v>
      </c>
      <c r="I9" s="166">
        <v>4.9694366513270296</v>
      </c>
      <c r="J9" s="38">
        <v>24447</v>
      </c>
      <c r="K9" s="38">
        <v>31726</v>
      </c>
      <c r="L9" s="38">
        <v>454</v>
      </c>
      <c r="M9" s="38">
        <v>3</v>
      </c>
      <c r="N9" s="38" t="s">
        <v>893</v>
      </c>
    </row>
    <row r="10" spans="1:19" x14ac:dyDescent="0.3">
      <c r="A10" s="512" t="s">
        <v>1234</v>
      </c>
      <c r="B10" s="416">
        <v>0.03</v>
      </c>
      <c r="C10" s="416">
        <v>100</v>
      </c>
      <c r="D10" s="412" t="s">
        <v>1057</v>
      </c>
      <c r="E10" s="412" t="s">
        <v>1058</v>
      </c>
      <c r="F10" s="413" t="s">
        <v>1057</v>
      </c>
      <c r="G10" s="413" t="s">
        <v>1058</v>
      </c>
      <c r="H10" s="166">
        <v>2.3083858795454804</v>
      </c>
      <c r="I10" s="166">
        <v>2.4991280871703201</v>
      </c>
      <c r="J10" s="38">
        <v>565957</v>
      </c>
      <c r="K10" s="38">
        <v>576110</v>
      </c>
      <c r="L10" s="38">
        <v>3996</v>
      </c>
      <c r="M10" s="38">
        <v>29</v>
      </c>
      <c r="N10" s="38" t="s">
        <v>893</v>
      </c>
    </row>
    <row r="11" spans="1:19" x14ac:dyDescent="0.3">
      <c r="A11" s="513" t="s">
        <v>1235</v>
      </c>
      <c r="B11" s="417">
        <v>0.03</v>
      </c>
      <c r="C11" s="417">
        <v>100</v>
      </c>
      <c r="D11" s="418" t="s">
        <v>1057</v>
      </c>
      <c r="E11" s="418" t="s">
        <v>1058</v>
      </c>
      <c r="F11" s="419" t="s">
        <v>1057</v>
      </c>
      <c r="G11" s="419" t="s">
        <v>1058</v>
      </c>
      <c r="H11" s="420">
        <v>7.1618756839069597</v>
      </c>
      <c r="I11" s="420">
        <v>4.5296093040035101</v>
      </c>
      <c r="J11" s="46">
        <v>238552</v>
      </c>
      <c r="K11" s="46">
        <v>242874</v>
      </c>
      <c r="L11" s="46">
        <v>1736</v>
      </c>
      <c r="M11" s="46">
        <v>124</v>
      </c>
      <c r="N11" s="46" t="s">
        <v>893</v>
      </c>
    </row>
    <row r="12" spans="1:19" x14ac:dyDescent="0.3">
      <c r="A12" s="340"/>
      <c r="B12" s="339"/>
      <c r="C12" s="339"/>
      <c r="D12" s="240"/>
      <c r="E12" s="240"/>
      <c r="F12" s="146"/>
      <c r="G12" s="146"/>
      <c r="H12" s="146"/>
      <c r="I12" s="146"/>
      <c r="J12" s="290"/>
    </row>
    <row r="13" spans="1:19" ht="31.5" customHeight="1" x14ac:dyDescent="0.3">
      <c r="A13" s="162" t="s">
        <v>201</v>
      </c>
      <c r="B13" s="536" t="s">
        <v>469</v>
      </c>
      <c r="C13" s="536"/>
      <c r="D13" s="536"/>
      <c r="E13" s="536"/>
      <c r="F13" s="536"/>
      <c r="G13" s="536"/>
      <c r="H13" s="536"/>
      <c r="I13" s="536"/>
      <c r="J13" s="536"/>
      <c r="K13" s="536"/>
      <c r="L13" s="536"/>
      <c r="M13" s="536"/>
      <c r="N13" s="536"/>
      <c r="O13" s="98"/>
      <c r="P13" s="98"/>
      <c r="Q13" s="98"/>
      <c r="R13" s="98"/>
      <c r="S13" s="98"/>
    </row>
    <row r="14" spans="1:19" ht="49.5" customHeight="1" x14ac:dyDescent="0.3">
      <c r="A14" s="162" t="s">
        <v>424</v>
      </c>
      <c r="B14" s="536" t="s">
        <v>732</v>
      </c>
      <c r="C14" s="536"/>
      <c r="D14" s="536"/>
      <c r="E14" s="536"/>
      <c r="F14" s="536"/>
      <c r="G14" s="536"/>
      <c r="H14" s="536"/>
      <c r="I14" s="536"/>
      <c r="J14" s="536"/>
      <c r="K14" s="536"/>
      <c r="L14" s="536"/>
      <c r="M14" s="536"/>
      <c r="N14" s="536"/>
      <c r="O14" s="98"/>
      <c r="P14" s="98"/>
      <c r="Q14" s="98"/>
      <c r="R14" s="98"/>
      <c r="S14" s="98"/>
    </row>
    <row r="15" spans="1:19" x14ac:dyDescent="0.3">
      <c r="A15" s="162" t="s">
        <v>202</v>
      </c>
      <c r="B15" s="627" t="s">
        <v>470</v>
      </c>
      <c r="C15" s="627"/>
      <c r="D15" s="627"/>
      <c r="E15" s="627"/>
      <c r="F15" s="627"/>
      <c r="G15" s="627"/>
      <c r="H15" s="627"/>
      <c r="I15" s="627"/>
      <c r="J15" s="627"/>
      <c r="K15" s="627"/>
      <c r="L15" s="627"/>
      <c r="M15" s="627"/>
      <c r="N15" s="627"/>
      <c r="O15" s="98"/>
      <c r="P15" s="98"/>
      <c r="Q15" s="98"/>
      <c r="R15" s="98"/>
      <c r="S15" s="98"/>
    </row>
    <row r="16" spans="1:19" x14ac:dyDescent="0.3">
      <c r="A16" s="162" t="s">
        <v>203</v>
      </c>
      <c r="B16" s="627" t="s">
        <v>206</v>
      </c>
      <c r="C16" s="627"/>
      <c r="D16" s="627"/>
      <c r="E16" s="627"/>
      <c r="F16" s="627"/>
      <c r="G16" s="627"/>
      <c r="H16" s="627"/>
      <c r="I16" s="627"/>
      <c r="J16" s="627"/>
      <c r="K16" s="627"/>
      <c r="L16" s="627"/>
      <c r="M16" s="627"/>
      <c r="N16" s="627"/>
      <c r="O16" s="98"/>
      <c r="P16" s="98"/>
      <c r="Q16" s="98"/>
      <c r="R16" s="98"/>
      <c r="S16" s="98"/>
    </row>
    <row r="17" spans="1:19" ht="40.5" customHeight="1" x14ac:dyDescent="0.3">
      <c r="A17" s="162" t="s">
        <v>204</v>
      </c>
      <c r="B17" s="536" t="s">
        <v>471</v>
      </c>
      <c r="C17" s="536"/>
      <c r="D17" s="536"/>
      <c r="E17" s="536"/>
      <c r="F17" s="536"/>
      <c r="G17" s="536"/>
      <c r="H17" s="536"/>
      <c r="I17" s="536"/>
      <c r="J17" s="536"/>
      <c r="K17" s="536"/>
      <c r="L17" s="536"/>
      <c r="M17" s="536"/>
      <c r="N17" s="536"/>
      <c r="O17" s="98"/>
      <c r="P17" s="98"/>
      <c r="Q17" s="98"/>
      <c r="R17" s="98"/>
      <c r="S17" s="98"/>
    </row>
    <row r="18" spans="1:19" ht="24" customHeight="1" x14ac:dyDescent="0.3">
      <c r="A18" s="162" t="s">
        <v>213</v>
      </c>
      <c r="B18" s="536" t="s">
        <v>472</v>
      </c>
      <c r="C18" s="536"/>
      <c r="D18" s="536"/>
      <c r="E18" s="536"/>
      <c r="F18" s="536"/>
      <c r="G18" s="536"/>
      <c r="H18" s="536"/>
      <c r="I18" s="536"/>
      <c r="J18" s="536"/>
      <c r="K18" s="536"/>
      <c r="L18" s="536"/>
      <c r="M18" s="536"/>
      <c r="N18" s="536"/>
      <c r="O18" s="98"/>
      <c r="P18" s="98"/>
      <c r="Q18" s="98"/>
      <c r="R18" s="98"/>
      <c r="S18" s="98"/>
    </row>
    <row r="19" spans="1:19" x14ac:dyDescent="0.3">
      <c r="A19" s="162"/>
      <c r="B19" s="338"/>
      <c r="C19" s="338"/>
      <c r="D19" s="338"/>
      <c r="E19" s="338"/>
      <c r="F19" s="338"/>
      <c r="G19" s="338"/>
      <c r="H19" s="338"/>
      <c r="I19" s="338"/>
      <c r="J19" s="338"/>
      <c r="K19" s="98"/>
      <c r="L19" s="98"/>
      <c r="M19" s="98"/>
      <c r="N19" s="98"/>
      <c r="O19" s="98"/>
      <c r="P19" s="98"/>
      <c r="Q19" s="98"/>
      <c r="R19" s="98"/>
      <c r="S19" s="98"/>
    </row>
    <row r="20" spans="1:19" x14ac:dyDescent="0.3">
      <c r="A20" s="41" t="s">
        <v>757</v>
      </c>
      <c r="I20" s="7"/>
      <c r="J20" s="7"/>
      <c r="K20" s="7"/>
      <c r="L20" s="7"/>
      <c r="M20" s="7"/>
      <c r="N20" s="7"/>
      <c r="O20" s="7"/>
      <c r="P20" s="7"/>
      <c r="Q20" s="7"/>
      <c r="R20" s="7"/>
    </row>
    <row r="21" spans="1:19" ht="15" customHeight="1" x14ac:dyDescent="0.3">
      <c r="A21" s="525" t="s">
        <v>777</v>
      </c>
      <c r="B21" s="525"/>
      <c r="C21" s="525"/>
      <c r="D21" s="525"/>
      <c r="E21" s="525"/>
      <c r="F21" s="525"/>
      <c r="G21" s="525"/>
      <c r="H21" s="525"/>
      <c r="I21" s="525"/>
      <c r="J21" s="525"/>
      <c r="K21" s="525"/>
      <c r="L21" s="525"/>
      <c r="M21" s="525"/>
      <c r="N21" s="525"/>
      <c r="O21" s="7"/>
      <c r="P21" s="7"/>
      <c r="Q21" s="7"/>
      <c r="R21" s="7"/>
    </row>
    <row r="22" spans="1:19" x14ac:dyDescent="0.3">
      <c r="A22" s="525"/>
      <c r="B22" s="525"/>
      <c r="C22" s="525"/>
      <c r="D22" s="525"/>
      <c r="E22" s="525"/>
      <c r="F22" s="525"/>
      <c r="G22" s="525"/>
      <c r="H22" s="525"/>
      <c r="I22" s="525"/>
      <c r="J22" s="525"/>
      <c r="K22" s="525"/>
      <c r="L22" s="525"/>
      <c r="M22" s="525"/>
      <c r="N22" s="525"/>
      <c r="O22" s="7"/>
      <c r="P22" s="7"/>
      <c r="Q22" s="7"/>
      <c r="R22" s="7"/>
    </row>
    <row r="23" spans="1:19" x14ac:dyDescent="0.3">
      <c r="A23" s="525"/>
      <c r="B23" s="525"/>
      <c r="C23" s="525"/>
      <c r="D23" s="525"/>
      <c r="E23" s="525"/>
      <c r="F23" s="525"/>
      <c r="G23" s="525"/>
      <c r="H23" s="525"/>
      <c r="I23" s="525"/>
      <c r="J23" s="525"/>
      <c r="K23" s="525"/>
      <c r="L23" s="525"/>
      <c r="M23" s="525"/>
      <c r="N23" s="525"/>
      <c r="O23" s="7"/>
      <c r="P23" s="7"/>
      <c r="Q23" s="7"/>
      <c r="R23" s="7"/>
    </row>
    <row r="24" spans="1:19" x14ac:dyDescent="0.3">
      <c r="A24" s="525"/>
      <c r="B24" s="525"/>
      <c r="C24" s="525"/>
      <c r="D24" s="525"/>
      <c r="E24" s="525"/>
      <c r="F24" s="525"/>
      <c r="G24" s="525"/>
      <c r="H24" s="525"/>
      <c r="I24" s="525"/>
      <c r="J24" s="525"/>
      <c r="K24" s="525"/>
      <c r="L24" s="525"/>
      <c r="M24" s="525"/>
      <c r="N24" s="525"/>
      <c r="O24" s="7"/>
      <c r="P24" s="7"/>
      <c r="Q24" s="7"/>
      <c r="R24" s="7"/>
    </row>
    <row r="25" spans="1:19" x14ac:dyDescent="0.3">
      <c r="A25" s="525"/>
      <c r="B25" s="525"/>
      <c r="C25" s="525"/>
      <c r="D25" s="525"/>
      <c r="E25" s="525"/>
      <c r="F25" s="525"/>
      <c r="G25" s="525"/>
      <c r="H25" s="525"/>
      <c r="I25" s="525"/>
      <c r="J25" s="525"/>
      <c r="K25" s="525"/>
      <c r="L25" s="525"/>
      <c r="M25" s="525"/>
      <c r="N25" s="525"/>
      <c r="O25" s="7"/>
      <c r="P25" s="7"/>
      <c r="Q25" s="7"/>
      <c r="R25" s="7"/>
    </row>
    <row r="26" spans="1:19" x14ac:dyDescent="0.3">
      <c r="A26" s="525"/>
      <c r="B26" s="525"/>
      <c r="C26" s="525"/>
      <c r="D26" s="525"/>
      <c r="E26" s="525"/>
      <c r="F26" s="525"/>
      <c r="G26" s="525"/>
      <c r="H26" s="525"/>
      <c r="I26" s="525"/>
      <c r="J26" s="525"/>
      <c r="K26" s="525"/>
      <c r="L26" s="525"/>
      <c r="M26" s="525"/>
      <c r="N26" s="525"/>
      <c r="O26" s="7"/>
      <c r="P26" s="7"/>
      <c r="Q26" s="7"/>
      <c r="R26" s="7"/>
    </row>
    <row r="27" spans="1:19" x14ac:dyDescent="0.3">
      <c r="A27" s="525"/>
      <c r="B27" s="525"/>
      <c r="C27" s="525"/>
      <c r="D27" s="525"/>
      <c r="E27" s="525"/>
      <c r="F27" s="525"/>
      <c r="G27" s="525"/>
      <c r="H27" s="525"/>
      <c r="I27" s="525"/>
      <c r="J27" s="525"/>
      <c r="K27" s="525"/>
      <c r="L27" s="525"/>
      <c r="M27" s="525"/>
      <c r="N27" s="525"/>
      <c r="O27" s="7"/>
      <c r="P27" s="7"/>
      <c r="Q27" s="7"/>
      <c r="R27" s="7"/>
    </row>
    <row r="28" spans="1:19" x14ac:dyDescent="0.3">
      <c r="A28" s="525"/>
      <c r="B28" s="525"/>
      <c r="C28" s="525"/>
      <c r="D28" s="525"/>
      <c r="E28" s="525"/>
      <c r="F28" s="525"/>
      <c r="G28" s="525"/>
      <c r="H28" s="525"/>
      <c r="I28" s="525"/>
      <c r="J28" s="525"/>
      <c r="K28" s="525"/>
      <c r="L28" s="525"/>
      <c r="M28" s="525"/>
      <c r="N28" s="525"/>
      <c r="O28" s="7"/>
      <c r="P28" s="7"/>
      <c r="Q28" s="7"/>
      <c r="R28" s="7"/>
    </row>
    <row r="29" spans="1:19" x14ac:dyDescent="0.3">
      <c r="A29" s="525"/>
      <c r="B29" s="525"/>
      <c r="C29" s="525"/>
      <c r="D29" s="525"/>
      <c r="E29" s="525"/>
      <c r="F29" s="525"/>
      <c r="G29" s="525"/>
      <c r="H29" s="525"/>
      <c r="I29" s="525"/>
      <c r="J29" s="525"/>
      <c r="K29" s="525"/>
      <c r="L29" s="525"/>
      <c r="M29" s="525"/>
      <c r="N29" s="525"/>
      <c r="O29" s="7"/>
      <c r="P29" s="7"/>
      <c r="Q29" s="7"/>
      <c r="R29" s="7"/>
    </row>
    <row r="30" spans="1:19" x14ac:dyDescent="0.3">
      <c r="A30" s="525"/>
      <c r="B30" s="525"/>
      <c r="C30" s="525"/>
      <c r="D30" s="525"/>
      <c r="E30" s="525"/>
      <c r="F30" s="525"/>
      <c r="G30" s="525"/>
      <c r="H30" s="525"/>
      <c r="I30" s="525"/>
      <c r="J30" s="525"/>
      <c r="K30" s="525"/>
      <c r="L30" s="525"/>
      <c r="M30" s="525"/>
      <c r="N30" s="525"/>
      <c r="O30" s="7"/>
      <c r="P30" s="7"/>
      <c r="Q30" s="7"/>
      <c r="R30" s="7"/>
    </row>
    <row r="31" spans="1:19" x14ac:dyDescent="0.3">
      <c r="A31" s="525"/>
      <c r="B31" s="525"/>
      <c r="C31" s="525"/>
      <c r="D31" s="525"/>
      <c r="E31" s="525"/>
      <c r="F31" s="525"/>
      <c r="G31" s="525"/>
      <c r="H31" s="525"/>
      <c r="I31" s="525"/>
      <c r="J31" s="525"/>
      <c r="K31" s="525"/>
      <c r="L31" s="525"/>
      <c r="M31" s="525"/>
      <c r="N31" s="525"/>
      <c r="O31" s="7"/>
      <c r="P31" s="7"/>
      <c r="Q31" s="7"/>
      <c r="R31" s="7"/>
    </row>
    <row r="32" spans="1:19" x14ac:dyDescent="0.3">
      <c r="A32" s="123"/>
      <c r="B32" s="123"/>
      <c r="C32" s="123"/>
      <c r="D32" s="123"/>
      <c r="E32" s="123"/>
      <c r="F32" s="123"/>
      <c r="G32" s="123"/>
      <c r="H32" s="123"/>
      <c r="I32" s="123"/>
      <c r="J32" s="290" t="s">
        <v>205</v>
      </c>
      <c r="K32" s="7"/>
      <c r="L32" s="7"/>
      <c r="M32" s="7"/>
      <c r="N32" s="7"/>
      <c r="O32" s="7"/>
      <c r="P32" s="7"/>
      <c r="Q32" s="7"/>
      <c r="R32" s="7"/>
    </row>
    <row r="33" spans="1:10" x14ac:dyDescent="0.3">
      <c r="A33" s="123"/>
      <c r="B33" s="123"/>
      <c r="C33" s="123"/>
      <c r="D33" s="123"/>
      <c r="E33" s="123"/>
      <c r="F33" s="123"/>
      <c r="G33" s="123"/>
      <c r="H33" s="123"/>
      <c r="I33" s="123"/>
      <c r="J33" s="123"/>
    </row>
    <row r="34" spans="1:10" x14ac:dyDescent="0.3">
      <c r="A34" s="123"/>
      <c r="B34" s="123"/>
      <c r="C34" s="123"/>
      <c r="D34" s="123"/>
      <c r="E34" s="123"/>
      <c r="F34" s="123"/>
      <c r="G34" s="123"/>
      <c r="H34" s="123"/>
      <c r="I34" s="123"/>
      <c r="J34" s="123"/>
    </row>
  </sheetData>
  <mergeCells count="18">
    <mergeCell ref="B18:N18"/>
    <mergeCell ref="A21:N31"/>
    <mergeCell ref="A6:N6"/>
    <mergeCell ref="B13:N13"/>
    <mergeCell ref="B14:N14"/>
    <mergeCell ref="B15:N15"/>
    <mergeCell ref="B16:N16"/>
    <mergeCell ref="B17:N17"/>
    <mergeCell ref="L3:L5"/>
    <mergeCell ref="M3:M5"/>
    <mergeCell ref="N3:N5"/>
    <mergeCell ref="F4:G4"/>
    <mergeCell ref="B3:C4"/>
    <mergeCell ref="D3:G3"/>
    <mergeCell ref="H3:H5"/>
    <mergeCell ref="I3:I5"/>
    <mergeCell ref="J3:K4"/>
    <mergeCell ref="D4:E4"/>
  </mergeCells>
  <hyperlinks>
    <hyperlink ref="N2" location="Index!A1" display="Index"/>
  </hyperlinks>
  <pageMargins left="0.7" right="0.7" top="0.75" bottom="0.75" header="0.3" footer="0.3"/>
  <pageSetup paperSize="9" scale="82"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pageSetUpPr fitToPage="1"/>
  </sheetPr>
  <dimension ref="A1:K45"/>
  <sheetViews>
    <sheetView showGridLines="0" zoomScale="115" zoomScaleNormal="115" zoomScaleSheetLayoutView="130" workbookViewId="0"/>
  </sheetViews>
  <sheetFormatPr defaultRowHeight="14.4" x14ac:dyDescent="0.3"/>
  <cols>
    <col min="1" max="1" width="22" customWidth="1"/>
    <col min="2" max="2" width="13.109375" customWidth="1"/>
    <col min="3" max="9" width="12.6640625" customWidth="1"/>
    <col min="10" max="13" width="8.6640625" customWidth="1"/>
    <col min="14" max="15" width="9.88671875" customWidth="1"/>
  </cols>
  <sheetData>
    <row r="1" spans="1:9" x14ac:dyDescent="0.3">
      <c r="A1" s="209"/>
      <c r="B1" s="209"/>
      <c r="C1" s="209"/>
      <c r="D1" s="209"/>
      <c r="E1" s="209"/>
      <c r="F1" s="209"/>
      <c r="G1" s="209"/>
      <c r="H1" s="209"/>
      <c r="I1" s="209"/>
    </row>
    <row r="2" spans="1:9" x14ac:dyDescent="0.3">
      <c r="A2" s="41" t="s">
        <v>921</v>
      </c>
      <c r="H2" s="12"/>
      <c r="I2" s="206" t="s">
        <v>829</v>
      </c>
    </row>
    <row r="3" spans="1:9" ht="15" customHeight="1" x14ac:dyDescent="0.3">
      <c r="A3" s="360" t="s">
        <v>1241</v>
      </c>
      <c r="B3" s="128"/>
      <c r="C3" s="628" t="s">
        <v>482</v>
      </c>
      <c r="D3" s="576" t="s">
        <v>483</v>
      </c>
      <c r="E3" s="576" t="s">
        <v>484</v>
      </c>
      <c r="F3" s="628" t="s">
        <v>485</v>
      </c>
      <c r="G3" s="628" t="s">
        <v>486</v>
      </c>
      <c r="H3" s="628" t="s">
        <v>487</v>
      </c>
      <c r="I3" s="628" t="s">
        <v>136</v>
      </c>
    </row>
    <row r="4" spans="1:9" x14ac:dyDescent="0.3">
      <c r="A4" s="366" t="s">
        <v>991</v>
      </c>
      <c r="B4" s="367"/>
      <c r="C4" s="629"/>
      <c r="D4" s="577"/>
      <c r="E4" s="577"/>
      <c r="F4" s="629"/>
      <c r="G4" s="629"/>
      <c r="H4" s="629"/>
      <c r="I4" s="629"/>
    </row>
    <row r="5" spans="1:9" x14ac:dyDescent="0.3">
      <c r="A5" s="530" t="s">
        <v>488</v>
      </c>
      <c r="B5" s="530"/>
      <c r="C5" s="171"/>
      <c r="D5" s="146">
        <v>11433.32969</v>
      </c>
      <c r="E5" s="146">
        <v>2611.8628819999999</v>
      </c>
      <c r="F5" s="171"/>
      <c r="G5" s="171"/>
      <c r="H5" s="146">
        <v>10941.356548619999</v>
      </c>
      <c r="I5" s="38">
        <v>14006.80737246</v>
      </c>
    </row>
    <row r="6" spans="1:9" x14ac:dyDescent="0.3">
      <c r="A6" s="530" t="s">
        <v>489</v>
      </c>
      <c r="B6" s="530"/>
      <c r="C6" s="146">
        <v>0</v>
      </c>
      <c r="D6" s="171"/>
      <c r="E6" s="171"/>
      <c r="F6" s="171"/>
      <c r="G6" s="171"/>
      <c r="H6" s="146" t="s">
        <v>253</v>
      </c>
      <c r="I6" s="38" t="s">
        <v>253</v>
      </c>
    </row>
    <row r="7" spans="1:9" x14ac:dyDescent="0.3">
      <c r="A7" s="530" t="s">
        <v>490</v>
      </c>
      <c r="B7" s="530"/>
      <c r="C7" s="171"/>
      <c r="D7" s="146">
        <v>0</v>
      </c>
      <c r="E7" s="171"/>
      <c r="F7" s="171"/>
      <c r="G7" s="146" t="s">
        <v>253</v>
      </c>
      <c r="H7" s="146" t="s">
        <v>253</v>
      </c>
      <c r="I7" s="38" t="s">
        <v>253</v>
      </c>
    </row>
    <row r="8" spans="1:9" x14ac:dyDescent="0.3">
      <c r="A8" s="530" t="s">
        <v>491</v>
      </c>
      <c r="B8" s="530"/>
      <c r="C8" s="171"/>
      <c r="D8" s="171"/>
      <c r="E8" s="171"/>
      <c r="F8" s="146" t="s">
        <v>253</v>
      </c>
      <c r="G8" s="146" t="s">
        <v>253</v>
      </c>
      <c r="H8" s="146" t="s">
        <v>253</v>
      </c>
      <c r="I8" s="38" t="s">
        <v>253</v>
      </c>
    </row>
    <row r="9" spans="1:9" x14ac:dyDescent="0.3">
      <c r="A9" s="530" t="s">
        <v>492</v>
      </c>
      <c r="B9" s="530"/>
      <c r="C9" s="171"/>
      <c r="D9" s="171"/>
      <c r="E9" s="171"/>
      <c r="F9" s="146" t="s">
        <v>253</v>
      </c>
      <c r="G9" s="146" t="s">
        <v>253</v>
      </c>
      <c r="H9" s="146" t="s">
        <v>253</v>
      </c>
      <c r="I9" s="38" t="s">
        <v>253</v>
      </c>
    </row>
    <row r="10" spans="1:9" x14ac:dyDescent="0.3">
      <c r="A10" s="530" t="s">
        <v>493</v>
      </c>
      <c r="B10" s="530"/>
      <c r="C10" s="171"/>
      <c r="D10" s="171"/>
      <c r="E10" s="171"/>
      <c r="F10" s="146" t="s">
        <v>253</v>
      </c>
      <c r="G10" s="146" t="s">
        <v>253</v>
      </c>
      <c r="H10" s="146" t="s">
        <v>253</v>
      </c>
      <c r="I10" s="38" t="s">
        <v>253</v>
      </c>
    </row>
    <row r="11" spans="1:9" x14ac:dyDescent="0.3">
      <c r="A11" s="530" t="s">
        <v>494</v>
      </c>
      <c r="B11" s="530"/>
      <c r="C11" s="171"/>
      <c r="D11" s="171"/>
      <c r="E11" s="171"/>
      <c r="F11" s="146" t="s">
        <v>253</v>
      </c>
      <c r="G11" s="146" t="s">
        <v>253</v>
      </c>
      <c r="H11" s="146" t="s">
        <v>253</v>
      </c>
      <c r="I11" s="38" t="s">
        <v>253</v>
      </c>
    </row>
    <row r="12" spans="1:9" x14ac:dyDescent="0.3">
      <c r="A12" s="530" t="s">
        <v>495</v>
      </c>
      <c r="B12" s="530"/>
      <c r="C12" s="171"/>
      <c r="D12" s="171"/>
      <c r="E12" s="171"/>
      <c r="F12" s="171"/>
      <c r="G12" s="171"/>
      <c r="H12" s="146" t="s">
        <v>253</v>
      </c>
      <c r="I12" s="38" t="s">
        <v>253</v>
      </c>
    </row>
    <row r="13" spans="1:9" x14ac:dyDescent="0.3">
      <c r="A13" s="530" t="s">
        <v>496</v>
      </c>
      <c r="B13" s="530"/>
      <c r="C13" s="171"/>
      <c r="D13" s="171"/>
      <c r="E13" s="171"/>
      <c r="F13" s="171"/>
      <c r="G13" s="171"/>
      <c r="H13" s="146">
        <v>1554.3381285700004</v>
      </c>
      <c r="I13" s="38">
        <v>781.77453739999999</v>
      </c>
    </row>
    <row r="14" spans="1:9" x14ac:dyDescent="0.3">
      <c r="A14" s="530" t="s">
        <v>497</v>
      </c>
      <c r="B14" s="530"/>
      <c r="C14" s="171"/>
      <c r="D14" s="171"/>
      <c r="E14" s="171"/>
      <c r="F14" s="171"/>
      <c r="G14" s="171"/>
      <c r="H14" s="146" t="s">
        <v>253</v>
      </c>
      <c r="I14" s="38" t="s">
        <v>253</v>
      </c>
    </row>
    <row r="15" spans="1:9" x14ac:dyDescent="0.3">
      <c r="A15" s="529" t="s">
        <v>143</v>
      </c>
      <c r="B15" s="529"/>
      <c r="C15" s="172"/>
      <c r="D15" s="172"/>
      <c r="E15" s="172"/>
      <c r="F15" s="172"/>
      <c r="G15" s="172"/>
      <c r="H15" s="172"/>
      <c r="I15" s="71">
        <v>14788.58190986</v>
      </c>
    </row>
    <row r="16" spans="1:9" x14ac:dyDescent="0.3">
      <c r="A16" s="122"/>
    </row>
    <row r="17" spans="1:11" x14ac:dyDescent="0.3">
      <c r="A17" s="74" t="s">
        <v>201</v>
      </c>
      <c r="B17" s="96" t="s">
        <v>479</v>
      </c>
      <c r="C17" s="96"/>
      <c r="D17" s="96"/>
      <c r="E17" s="96"/>
      <c r="F17" s="96"/>
      <c r="G17" s="96"/>
      <c r="H17" s="96"/>
      <c r="I17" s="96"/>
      <c r="J17" s="98"/>
      <c r="K17" s="98"/>
    </row>
    <row r="18" spans="1:11" x14ac:dyDescent="0.3">
      <c r="A18" s="74" t="s">
        <v>200</v>
      </c>
      <c r="B18" s="96" t="s">
        <v>480</v>
      </c>
      <c r="C18" s="96"/>
      <c r="D18" s="96"/>
      <c r="E18" s="96"/>
      <c r="F18" s="96"/>
      <c r="G18" s="96"/>
      <c r="H18" s="96"/>
      <c r="I18" s="96"/>
      <c r="J18" s="98"/>
      <c r="K18" s="98"/>
    </row>
    <row r="19" spans="1:11" x14ac:dyDescent="0.3">
      <c r="A19" s="74" t="s">
        <v>202</v>
      </c>
      <c r="B19" s="96" t="s">
        <v>481</v>
      </c>
      <c r="C19" s="96"/>
      <c r="D19" s="96"/>
      <c r="E19" s="96"/>
      <c r="F19" s="96"/>
      <c r="G19" s="96"/>
      <c r="H19" s="96"/>
      <c r="I19" s="96"/>
      <c r="J19" s="98"/>
      <c r="K19" s="98"/>
    </row>
    <row r="20" spans="1:11" x14ac:dyDescent="0.3">
      <c r="A20" s="74" t="s">
        <v>203</v>
      </c>
      <c r="B20" s="96" t="s">
        <v>317</v>
      </c>
      <c r="C20" s="96"/>
      <c r="D20" s="96"/>
      <c r="E20" s="96"/>
      <c r="F20" s="96"/>
      <c r="G20" s="96"/>
      <c r="H20" s="96"/>
      <c r="I20" s="96"/>
      <c r="J20" s="98"/>
      <c r="K20" s="98"/>
    </row>
    <row r="21" spans="1:11" x14ac:dyDescent="0.3">
      <c r="A21" s="74" t="s">
        <v>204</v>
      </c>
      <c r="B21" s="96" t="s">
        <v>389</v>
      </c>
      <c r="C21" s="96"/>
      <c r="D21" s="96"/>
      <c r="E21" s="96"/>
      <c r="F21" s="96"/>
      <c r="G21" s="96"/>
      <c r="H21" s="96"/>
      <c r="I21" s="96"/>
      <c r="J21" s="98"/>
      <c r="K21" s="98"/>
    </row>
    <row r="22" spans="1:11" x14ac:dyDescent="0.3">
      <c r="A22" s="7"/>
    </row>
    <row r="23" spans="1:11" x14ac:dyDescent="0.3">
      <c r="A23" s="41" t="s">
        <v>757</v>
      </c>
    </row>
    <row r="24" spans="1:11" ht="15" customHeight="1" x14ac:dyDescent="0.3">
      <c r="A24" s="525" t="s">
        <v>778</v>
      </c>
      <c r="B24" s="525"/>
      <c r="C24" s="525"/>
      <c r="D24" s="525"/>
      <c r="E24" s="525"/>
      <c r="F24" s="525"/>
      <c r="G24" s="525"/>
      <c r="H24" s="525"/>
      <c r="I24" s="525"/>
    </row>
    <row r="25" spans="1:11" x14ac:dyDescent="0.3">
      <c r="A25" s="525"/>
      <c r="B25" s="525"/>
      <c r="C25" s="525"/>
      <c r="D25" s="525"/>
      <c r="E25" s="525"/>
      <c r="F25" s="525"/>
      <c r="G25" s="525"/>
      <c r="H25" s="525"/>
      <c r="I25" s="525"/>
    </row>
    <row r="26" spans="1:11" x14ac:dyDescent="0.3">
      <c r="A26" s="525"/>
      <c r="B26" s="525"/>
      <c r="C26" s="525"/>
      <c r="D26" s="525"/>
      <c r="E26" s="525"/>
      <c r="F26" s="525"/>
      <c r="G26" s="525"/>
      <c r="H26" s="525"/>
      <c r="I26" s="525"/>
    </row>
    <row r="27" spans="1:11" x14ac:dyDescent="0.3">
      <c r="A27" s="525"/>
      <c r="B27" s="525"/>
      <c r="C27" s="525"/>
      <c r="D27" s="525"/>
      <c r="E27" s="525"/>
      <c r="F27" s="525"/>
      <c r="G27" s="525"/>
      <c r="H27" s="525"/>
      <c r="I27" s="525"/>
    </row>
    <row r="28" spans="1:11" x14ac:dyDescent="0.3">
      <c r="A28" s="525"/>
      <c r="B28" s="525"/>
      <c r="C28" s="525"/>
      <c r="D28" s="525"/>
      <c r="E28" s="525"/>
      <c r="F28" s="525"/>
      <c r="G28" s="525"/>
      <c r="H28" s="525"/>
      <c r="I28" s="525"/>
    </row>
    <row r="29" spans="1:11" x14ac:dyDescent="0.3">
      <c r="A29" s="525"/>
      <c r="B29" s="525"/>
      <c r="C29" s="525"/>
      <c r="D29" s="525"/>
      <c r="E29" s="525"/>
      <c r="F29" s="525"/>
      <c r="G29" s="525"/>
      <c r="H29" s="525"/>
      <c r="I29" s="525"/>
    </row>
    <row r="30" spans="1:11" x14ac:dyDescent="0.3">
      <c r="A30" s="525"/>
      <c r="B30" s="525"/>
      <c r="C30" s="525"/>
      <c r="D30" s="525"/>
      <c r="E30" s="525"/>
      <c r="F30" s="525"/>
      <c r="G30" s="525"/>
      <c r="H30" s="525"/>
      <c r="I30" s="525"/>
    </row>
    <row r="31" spans="1:11" x14ac:dyDescent="0.3">
      <c r="A31" s="525"/>
      <c r="B31" s="525"/>
      <c r="C31" s="525"/>
      <c r="D31" s="525"/>
      <c r="E31" s="525"/>
      <c r="F31" s="525"/>
      <c r="G31" s="525"/>
      <c r="H31" s="525"/>
      <c r="I31" s="525"/>
      <c r="J31" s="7"/>
    </row>
    <row r="32" spans="1:11" x14ac:dyDescent="0.3">
      <c r="A32" s="525"/>
      <c r="B32" s="525"/>
      <c r="C32" s="525"/>
      <c r="D32" s="525"/>
      <c r="E32" s="525"/>
      <c r="F32" s="525"/>
      <c r="G32" s="525"/>
      <c r="H32" s="525"/>
      <c r="I32" s="525"/>
      <c r="J32" s="7"/>
    </row>
    <row r="33" spans="1:10" ht="59.25" customHeight="1" x14ac:dyDescent="0.3">
      <c r="A33" s="525"/>
      <c r="B33" s="525"/>
      <c r="C33" s="525"/>
      <c r="D33" s="525"/>
      <c r="E33" s="525"/>
      <c r="F33" s="525"/>
      <c r="G33" s="525"/>
      <c r="H33" s="525"/>
      <c r="I33" s="525"/>
      <c r="J33" s="7"/>
    </row>
    <row r="34" spans="1:10" x14ac:dyDescent="0.3">
      <c r="A34" s="123"/>
      <c r="B34" s="123"/>
      <c r="C34" s="123"/>
      <c r="D34" s="123"/>
      <c r="E34" s="123"/>
      <c r="F34" s="123"/>
      <c r="G34" s="123"/>
      <c r="H34" s="123"/>
      <c r="I34" s="290" t="s">
        <v>205</v>
      </c>
      <c r="J34" s="7"/>
    </row>
    <row r="35" spans="1:10" x14ac:dyDescent="0.3">
      <c r="A35" s="123"/>
      <c r="B35" s="123"/>
      <c r="C35" s="123"/>
      <c r="D35" s="123"/>
      <c r="E35" s="123"/>
      <c r="F35" s="123"/>
      <c r="G35" s="123"/>
      <c r="H35" s="123"/>
      <c r="I35" s="123"/>
      <c r="J35" s="7"/>
    </row>
    <row r="36" spans="1:10" x14ac:dyDescent="0.3">
      <c r="A36" s="123"/>
      <c r="B36" s="123"/>
      <c r="C36" s="123"/>
      <c r="D36" s="123"/>
      <c r="E36" s="123"/>
      <c r="F36" s="123"/>
      <c r="G36" s="123"/>
      <c r="H36" s="123"/>
      <c r="I36" s="123"/>
      <c r="J36" s="7"/>
    </row>
    <row r="37" spans="1:10" x14ac:dyDescent="0.3">
      <c r="A37" s="123"/>
      <c r="B37" s="123"/>
      <c r="C37" s="123"/>
      <c r="D37" s="123"/>
      <c r="E37" s="123"/>
      <c r="F37" s="123"/>
      <c r="G37" s="123"/>
      <c r="H37" s="123"/>
      <c r="I37" s="7"/>
      <c r="J37" s="7"/>
    </row>
    <row r="38" spans="1:10" x14ac:dyDescent="0.3">
      <c r="A38" s="123"/>
      <c r="B38" s="123"/>
      <c r="C38" s="123"/>
      <c r="D38" s="123"/>
      <c r="E38" s="123"/>
      <c r="F38" s="123"/>
      <c r="G38" s="123"/>
      <c r="H38" s="123"/>
      <c r="I38" s="7"/>
      <c r="J38" s="7"/>
    </row>
    <row r="39" spans="1:10" x14ac:dyDescent="0.3">
      <c r="A39" s="123"/>
      <c r="B39" s="123"/>
      <c r="C39" s="123"/>
      <c r="D39" s="123"/>
      <c r="E39" s="123"/>
      <c r="F39" s="123"/>
      <c r="G39" s="123"/>
      <c r="H39" s="123"/>
      <c r="I39" s="7"/>
      <c r="J39" s="7"/>
    </row>
    <row r="40" spans="1:10" x14ac:dyDescent="0.3">
      <c r="A40" s="123"/>
      <c r="B40" s="123"/>
      <c r="C40" s="123"/>
      <c r="D40" s="123"/>
      <c r="E40" s="123"/>
      <c r="F40" s="123"/>
      <c r="G40" s="123"/>
      <c r="H40" s="123"/>
      <c r="I40" s="7"/>
      <c r="J40" s="7"/>
    </row>
    <row r="41" spans="1:10" x14ac:dyDescent="0.3">
      <c r="A41" s="123"/>
      <c r="B41" s="123"/>
      <c r="C41" s="123"/>
      <c r="D41" s="123"/>
      <c r="E41" s="123"/>
      <c r="F41" s="123"/>
      <c r="G41" s="123"/>
      <c r="H41" s="123"/>
      <c r="I41" s="7"/>
      <c r="J41" s="7"/>
    </row>
    <row r="42" spans="1:10" x14ac:dyDescent="0.3">
      <c r="A42" s="123"/>
      <c r="B42" s="123"/>
      <c r="C42" s="123"/>
      <c r="D42" s="123"/>
      <c r="E42" s="123"/>
      <c r="F42" s="123"/>
      <c r="G42" s="123"/>
      <c r="H42" s="123"/>
      <c r="I42" s="7"/>
      <c r="J42" s="7"/>
    </row>
    <row r="43" spans="1:10" x14ac:dyDescent="0.3">
      <c r="A43" s="123"/>
      <c r="B43" s="123"/>
      <c r="C43" s="123"/>
      <c r="D43" s="123"/>
      <c r="E43" s="123"/>
      <c r="F43" s="123"/>
      <c r="G43" s="123"/>
      <c r="H43" s="123"/>
      <c r="I43" s="7"/>
      <c r="J43" s="7"/>
    </row>
    <row r="44" spans="1:10" x14ac:dyDescent="0.3">
      <c r="A44" s="123"/>
      <c r="B44" s="123"/>
      <c r="C44" s="123"/>
      <c r="D44" s="123"/>
      <c r="E44" s="123"/>
      <c r="F44" s="123"/>
      <c r="G44" s="123"/>
      <c r="H44" s="123"/>
      <c r="I44" s="7"/>
      <c r="J44" s="7"/>
    </row>
    <row r="45" spans="1:10" ht="101.25" customHeight="1" x14ac:dyDescent="0.3">
      <c r="A45" s="123"/>
      <c r="B45" s="123"/>
      <c r="C45" s="123"/>
      <c r="D45" s="123"/>
      <c r="E45" s="123"/>
      <c r="F45" s="123"/>
      <c r="G45" s="123"/>
      <c r="H45" s="123"/>
      <c r="I45" s="7"/>
      <c r="J45" s="7"/>
    </row>
  </sheetData>
  <mergeCells count="19">
    <mergeCell ref="D3:D4"/>
    <mergeCell ref="C3:C4"/>
    <mergeCell ref="I3:I4"/>
    <mergeCell ref="H3:H4"/>
    <mergeCell ref="G3:G4"/>
    <mergeCell ref="F3:F4"/>
    <mergeCell ref="E3:E4"/>
    <mergeCell ref="A24:I33"/>
    <mergeCell ref="A5:B5"/>
    <mergeCell ref="A6:B6"/>
    <mergeCell ref="A7:B7"/>
    <mergeCell ref="A8:B8"/>
    <mergeCell ref="A9:B9"/>
    <mergeCell ref="A15:B15"/>
    <mergeCell ref="A10:B10"/>
    <mergeCell ref="A11:B11"/>
    <mergeCell ref="A12:B12"/>
    <mergeCell ref="A13:B13"/>
    <mergeCell ref="A14:B14"/>
  </mergeCells>
  <hyperlinks>
    <hyperlink ref="I2" location="Index!A1" display="Index"/>
  </hyperlinks>
  <pageMargins left="0.7" right="0.7"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10137C"/>
    <pageSetUpPr fitToPage="1"/>
  </sheetPr>
  <dimension ref="A1:D86"/>
  <sheetViews>
    <sheetView showGridLines="0" zoomScale="115" zoomScaleNormal="115" zoomScaleSheetLayoutView="115" workbookViewId="0"/>
  </sheetViews>
  <sheetFormatPr defaultColWidth="9.109375" defaultRowHeight="14.4" x14ac:dyDescent="0.3"/>
  <cols>
    <col min="1" max="1" width="5" style="9" bestFit="1" customWidth="1"/>
    <col min="2" max="2" width="94.6640625" style="9" bestFit="1" customWidth="1"/>
    <col min="3" max="3" width="19" style="9" bestFit="1" customWidth="1"/>
    <col min="4" max="4" width="9.109375" style="9"/>
    <col min="5" max="5" width="6.5546875" style="9" customWidth="1"/>
    <col min="6" max="6" width="19.44140625" style="9" customWidth="1"/>
    <col min="7" max="16384" width="9.109375" style="9"/>
  </cols>
  <sheetData>
    <row r="1" spans="1:3" x14ac:dyDescent="0.3">
      <c r="A1" s="212"/>
      <c r="B1" s="212"/>
      <c r="C1" s="212"/>
    </row>
    <row r="2" spans="1:3" x14ac:dyDescent="0.3">
      <c r="A2" s="232"/>
      <c r="B2" s="41" t="s">
        <v>144</v>
      </c>
      <c r="C2" s="205" t="s">
        <v>829</v>
      </c>
    </row>
    <row r="3" spans="1:3" x14ac:dyDescent="0.3">
      <c r="A3" s="230"/>
      <c r="B3" s="48" t="s">
        <v>621</v>
      </c>
      <c r="C3" s="356" t="s">
        <v>1007</v>
      </c>
    </row>
    <row r="4" spans="1:3" x14ac:dyDescent="0.3">
      <c r="A4" s="229"/>
      <c r="B4" s="74" t="s">
        <v>619</v>
      </c>
      <c r="C4" s="75" t="s">
        <v>939</v>
      </c>
    </row>
    <row r="5" spans="1:3" x14ac:dyDescent="0.3">
      <c r="A5" s="226"/>
      <c r="B5" s="68" t="s">
        <v>620</v>
      </c>
      <c r="C5" s="76" t="s">
        <v>1062</v>
      </c>
    </row>
    <row r="6" spans="1:3" x14ac:dyDescent="0.3">
      <c r="A6" s="10"/>
      <c r="B6" s="10"/>
      <c r="C6" s="10"/>
    </row>
    <row r="7" spans="1:3" s="11" customFormat="1" ht="11.4" x14ac:dyDescent="0.2">
      <c r="A7" s="232"/>
      <c r="B7" s="41" t="s">
        <v>625</v>
      </c>
    </row>
    <row r="8" spans="1:3" x14ac:dyDescent="0.3">
      <c r="A8" s="225"/>
      <c r="B8" s="70" t="s">
        <v>991</v>
      </c>
      <c r="C8" s="77" t="s">
        <v>624</v>
      </c>
    </row>
    <row r="9" spans="1:3" x14ac:dyDescent="0.3">
      <c r="A9" s="223">
        <v>1</v>
      </c>
      <c r="B9" s="65" t="s">
        <v>145</v>
      </c>
      <c r="C9" s="38">
        <f>'3'!B16</f>
        <v>1426810.3030000003</v>
      </c>
    </row>
    <row r="10" spans="1:3" x14ac:dyDescent="0.3">
      <c r="A10" s="223">
        <v>2</v>
      </c>
      <c r="B10" s="65" t="s">
        <v>146</v>
      </c>
      <c r="C10" s="38">
        <v>0</v>
      </c>
    </row>
    <row r="11" spans="1:3" ht="21" customHeight="1" x14ac:dyDescent="0.3">
      <c r="A11" s="233">
        <v>3</v>
      </c>
      <c r="B11" s="470" t="s">
        <v>147</v>
      </c>
      <c r="C11" s="38">
        <v>0</v>
      </c>
    </row>
    <row r="12" spans="1:3" x14ac:dyDescent="0.3">
      <c r="A12" s="223"/>
      <c r="B12" s="65" t="s">
        <v>148</v>
      </c>
      <c r="C12" s="38">
        <v>15630.045328</v>
      </c>
    </row>
    <row r="13" spans="1:3" x14ac:dyDescent="0.3">
      <c r="A13" s="223"/>
      <c r="B13" s="65" t="s">
        <v>149</v>
      </c>
      <c r="C13" s="38">
        <v>41311.594035900001</v>
      </c>
    </row>
    <row r="14" spans="1:3" x14ac:dyDescent="0.3">
      <c r="A14" s="223"/>
      <c r="B14" s="65" t="s">
        <v>150</v>
      </c>
      <c r="C14" s="38">
        <v>54356.909804106006</v>
      </c>
    </row>
    <row r="15" spans="1:3" x14ac:dyDescent="0.3">
      <c r="A15" s="223"/>
      <c r="B15" s="65" t="s">
        <v>151</v>
      </c>
      <c r="C15" s="38">
        <v>0</v>
      </c>
    </row>
    <row r="16" spans="1:3" x14ac:dyDescent="0.3">
      <c r="A16" s="223"/>
      <c r="B16" s="65" t="s">
        <v>152</v>
      </c>
      <c r="C16" s="38">
        <v>0</v>
      </c>
    </row>
    <row r="17" spans="1:3" x14ac:dyDescent="0.3">
      <c r="A17" s="223"/>
      <c r="B17" s="65" t="s">
        <v>153</v>
      </c>
      <c r="C17" s="38">
        <v>-9281.7757633063011</v>
      </c>
    </row>
    <row r="18" spans="1:3" x14ac:dyDescent="0.3">
      <c r="A18" s="224"/>
      <c r="B18" s="69" t="s">
        <v>626</v>
      </c>
      <c r="C18" s="71">
        <v>1528827.0764047001</v>
      </c>
    </row>
    <row r="20" spans="1:3" x14ac:dyDescent="0.3">
      <c r="A20" s="232"/>
      <c r="B20" s="41" t="s">
        <v>627</v>
      </c>
      <c r="C20" s="11"/>
    </row>
    <row r="21" spans="1:3" x14ac:dyDescent="0.3">
      <c r="A21" s="39"/>
      <c r="B21" s="359" t="s">
        <v>991</v>
      </c>
      <c r="C21" s="39" t="s">
        <v>154</v>
      </c>
    </row>
    <row r="22" spans="1:3" x14ac:dyDescent="0.3">
      <c r="A22" s="78"/>
      <c r="B22" s="78" t="s">
        <v>155</v>
      </c>
      <c r="C22" s="38"/>
    </row>
    <row r="23" spans="1:3" x14ac:dyDescent="0.3">
      <c r="A23" s="223">
        <v>1</v>
      </c>
      <c r="B23" s="65" t="s">
        <v>156</v>
      </c>
      <c r="C23" s="38">
        <v>1433456.7130807</v>
      </c>
    </row>
    <row r="24" spans="1:3" x14ac:dyDescent="0.3">
      <c r="A24" s="223">
        <v>2</v>
      </c>
      <c r="B24" s="65" t="s">
        <v>157</v>
      </c>
      <c r="C24" s="38">
        <v>-579.73084398499998</v>
      </c>
    </row>
    <row r="25" spans="1:3" x14ac:dyDescent="0.3">
      <c r="A25" s="231">
        <v>3</v>
      </c>
      <c r="B25" s="66" t="s">
        <v>158</v>
      </c>
      <c r="C25" s="40">
        <v>1432876.982236715</v>
      </c>
    </row>
    <row r="26" spans="1:3" x14ac:dyDescent="0.3">
      <c r="A26" s="78"/>
      <c r="B26" s="78" t="s">
        <v>159</v>
      </c>
      <c r="C26" s="79"/>
    </row>
    <row r="27" spans="1:3" x14ac:dyDescent="0.3">
      <c r="A27" s="223">
        <v>4</v>
      </c>
      <c r="B27" s="65" t="s">
        <v>622</v>
      </c>
      <c r="C27" s="38">
        <v>11557.182446000001</v>
      </c>
    </row>
    <row r="28" spans="1:3" x14ac:dyDescent="0.3">
      <c r="A28" s="223">
        <v>5</v>
      </c>
      <c r="B28" s="65" t="s">
        <v>623</v>
      </c>
      <c r="C28" s="38">
        <v>4072.8628819999999</v>
      </c>
    </row>
    <row r="29" spans="1:3" x14ac:dyDescent="0.3">
      <c r="A29" s="223" t="s">
        <v>872</v>
      </c>
      <c r="B29" s="65" t="s">
        <v>160</v>
      </c>
      <c r="C29" s="38">
        <v>0</v>
      </c>
    </row>
    <row r="30" spans="1:3" x14ac:dyDescent="0.3">
      <c r="A30" s="233">
        <v>6</v>
      </c>
      <c r="B30" s="92" t="s">
        <v>161</v>
      </c>
      <c r="C30" s="38">
        <v>0</v>
      </c>
    </row>
    <row r="31" spans="1:3" x14ac:dyDescent="0.3">
      <c r="A31" s="223">
        <v>7</v>
      </c>
      <c r="B31" s="65" t="s">
        <v>162</v>
      </c>
      <c r="C31" s="38">
        <v>-15348.455</v>
      </c>
    </row>
    <row r="32" spans="1:3" x14ac:dyDescent="0.3">
      <c r="A32" s="271">
        <v>8</v>
      </c>
      <c r="B32" s="271" t="s">
        <v>163</v>
      </c>
      <c r="C32" s="38">
        <v>0</v>
      </c>
    </row>
    <row r="33" spans="1:3" x14ac:dyDescent="0.3">
      <c r="A33" s="223">
        <v>9</v>
      </c>
      <c r="B33" s="65" t="s">
        <v>164</v>
      </c>
      <c r="C33" s="38">
        <v>0</v>
      </c>
    </row>
    <row r="34" spans="1:3" x14ac:dyDescent="0.3">
      <c r="A34" s="223">
        <v>10</v>
      </c>
      <c r="B34" s="65" t="s">
        <v>165</v>
      </c>
      <c r="C34" s="38">
        <v>0</v>
      </c>
    </row>
    <row r="35" spans="1:3" x14ac:dyDescent="0.3">
      <c r="A35" s="80">
        <v>11</v>
      </c>
      <c r="B35" s="80" t="s">
        <v>166</v>
      </c>
      <c r="C35" s="81">
        <v>3479.7343738527579</v>
      </c>
    </row>
    <row r="36" spans="1:3" x14ac:dyDescent="0.3">
      <c r="A36" s="78"/>
      <c r="B36" s="78" t="s">
        <v>167</v>
      </c>
      <c r="C36" s="79"/>
    </row>
    <row r="37" spans="1:3" x14ac:dyDescent="0.3">
      <c r="A37" s="223">
        <v>12</v>
      </c>
      <c r="B37" s="65" t="s">
        <v>168</v>
      </c>
      <c r="C37" s="38">
        <v>40847.504187999999</v>
      </c>
    </row>
    <row r="38" spans="1:3" x14ac:dyDescent="0.3">
      <c r="A38" s="223">
        <v>13</v>
      </c>
      <c r="B38" s="65" t="s">
        <v>169</v>
      </c>
      <c r="C38" s="38"/>
    </row>
    <row r="39" spans="1:3" x14ac:dyDescent="0.3">
      <c r="A39" s="223">
        <v>14</v>
      </c>
      <c r="B39" s="65" t="s">
        <v>170</v>
      </c>
      <c r="C39" s="38">
        <v>464.0898479</v>
      </c>
    </row>
    <row r="40" spans="1:3" x14ac:dyDescent="0.3">
      <c r="A40" s="233" t="s">
        <v>873</v>
      </c>
      <c r="B40" s="92" t="s">
        <v>171</v>
      </c>
      <c r="C40" s="38">
        <v>0</v>
      </c>
    </row>
    <row r="41" spans="1:3" x14ac:dyDescent="0.3">
      <c r="A41" s="223">
        <v>15</v>
      </c>
      <c r="B41" s="65" t="s">
        <v>172</v>
      </c>
      <c r="C41" s="38">
        <v>0</v>
      </c>
    </row>
    <row r="42" spans="1:3" x14ac:dyDescent="0.3">
      <c r="A42" s="223" t="s">
        <v>874</v>
      </c>
      <c r="B42" s="65" t="s">
        <v>173</v>
      </c>
      <c r="C42" s="38">
        <v>0</v>
      </c>
    </row>
    <row r="43" spans="1:3" x14ac:dyDescent="0.3">
      <c r="A43" s="82">
        <v>16</v>
      </c>
      <c r="B43" s="82" t="s">
        <v>174</v>
      </c>
      <c r="C43" s="81">
        <v>41311.594035900001</v>
      </c>
    </row>
    <row r="44" spans="1:3" x14ac:dyDescent="0.3">
      <c r="A44" s="227"/>
      <c r="B44" s="67" t="s">
        <v>175</v>
      </c>
      <c r="C44" s="38"/>
    </row>
    <row r="45" spans="1:3" x14ac:dyDescent="0.3">
      <c r="A45" s="223">
        <v>17</v>
      </c>
      <c r="B45" s="65" t="s">
        <v>176</v>
      </c>
      <c r="C45" s="38">
        <v>54356.909804106006</v>
      </c>
    </row>
    <row r="46" spans="1:3" x14ac:dyDescent="0.3">
      <c r="A46" s="223">
        <v>18</v>
      </c>
      <c r="B46" s="65" t="s">
        <v>177</v>
      </c>
      <c r="C46" s="38"/>
    </row>
    <row r="47" spans="1:3" x14ac:dyDescent="0.3">
      <c r="A47" s="82">
        <v>19</v>
      </c>
      <c r="B47" s="82" t="s">
        <v>178</v>
      </c>
      <c r="C47" s="81">
        <v>54356.909804106006</v>
      </c>
    </row>
    <row r="48" spans="1:3" x14ac:dyDescent="0.3">
      <c r="A48" s="227"/>
      <c r="B48" s="67" t="s">
        <v>179</v>
      </c>
      <c r="C48" s="79"/>
    </row>
    <row r="49" spans="1:3" x14ac:dyDescent="0.3">
      <c r="A49" s="233" t="s">
        <v>875</v>
      </c>
      <c r="B49" s="92" t="s">
        <v>180</v>
      </c>
      <c r="C49" s="38">
        <v>0</v>
      </c>
    </row>
    <row r="50" spans="1:3" x14ac:dyDescent="0.3">
      <c r="A50" s="223" t="s">
        <v>876</v>
      </c>
      <c r="B50" s="65" t="s">
        <v>181</v>
      </c>
      <c r="C50" s="38">
        <v>0</v>
      </c>
    </row>
    <row r="51" spans="1:3" x14ac:dyDescent="0.3">
      <c r="A51" s="78"/>
      <c r="B51" s="78" t="s">
        <v>182</v>
      </c>
      <c r="C51" s="79"/>
    </row>
    <row r="52" spans="1:3" x14ac:dyDescent="0.3">
      <c r="A52" s="223">
        <v>20</v>
      </c>
      <c r="B52" s="65" t="s">
        <v>183</v>
      </c>
      <c r="C52" s="38">
        <v>73068.843240414993</v>
      </c>
    </row>
    <row r="53" spans="1:3" x14ac:dyDescent="0.3">
      <c r="A53" s="82">
        <v>21</v>
      </c>
      <c r="B53" s="82" t="s">
        <v>184</v>
      </c>
      <c r="C53" s="81">
        <v>1528827.076404721</v>
      </c>
    </row>
    <row r="54" spans="1:3" x14ac:dyDescent="0.3">
      <c r="A54" s="227"/>
      <c r="B54" s="67" t="s">
        <v>185</v>
      </c>
      <c r="C54" s="79"/>
    </row>
    <row r="55" spans="1:3" x14ac:dyDescent="0.3">
      <c r="A55" s="80">
        <v>22</v>
      </c>
      <c r="B55" s="80" t="s">
        <v>185</v>
      </c>
      <c r="C55" s="237">
        <v>4.7E-2</v>
      </c>
    </row>
    <row r="56" spans="1:3" x14ac:dyDescent="0.3">
      <c r="A56" s="223" t="s">
        <v>877</v>
      </c>
      <c r="B56" s="65" t="s">
        <v>186</v>
      </c>
      <c r="C56" s="38" t="s">
        <v>187</v>
      </c>
    </row>
    <row r="57" spans="1:3" x14ac:dyDescent="0.3">
      <c r="A57" s="228" t="s">
        <v>878</v>
      </c>
      <c r="B57" s="45" t="s">
        <v>188</v>
      </c>
      <c r="C57" s="46">
        <v>0</v>
      </c>
    </row>
    <row r="59" spans="1:3" x14ac:dyDescent="0.3">
      <c r="A59" s="232"/>
      <c r="B59" s="41" t="s">
        <v>628</v>
      </c>
      <c r="C59" s="73"/>
    </row>
    <row r="60" spans="1:3" x14ac:dyDescent="0.3">
      <c r="A60" s="39"/>
      <c r="B60" s="351" t="s">
        <v>991</v>
      </c>
      <c r="C60" s="39" t="s">
        <v>154</v>
      </c>
    </row>
    <row r="61" spans="1:3" x14ac:dyDescent="0.3">
      <c r="A61" s="223" t="s">
        <v>879</v>
      </c>
      <c r="B61" s="65" t="s">
        <v>189</v>
      </c>
      <c r="C61" s="38">
        <v>1418108.2580806999</v>
      </c>
    </row>
    <row r="62" spans="1:3" x14ac:dyDescent="0.3">
      <c r="A62" s="223" t="s">
        <v>880</v>
      </c>
      <c r="B62" s="65" t="s">
        <v>190</v>
      </c>
      <c r="C62" s="38">
        <v>124466.904184</v>
      </c>
    </row>
    <row r="63" spans="1:3" x14ac:dyDescent="0.3">
      <c r="A63" s="223" t="s">
        <v>881</v>
      </c>
      <c r="B63" s="65" t="s">
        <v>191</v>
      </c>
      <c r="C63" s="38">
        <v>1293641.3448177055</v>
      </c>
    </row>
    <row r="64" spans="1:3" x14ac:dyDescent="0.3">
      <c r="A64" s="223" t="s">
        <v>882</v>
      </c>
      <c r="B64" s="65" t="s">
        <v>192</v>
      </c>
      <c r="C64" s="38">
        <v>18559.373904740001</v>
      </c>
    </row>
    <row r="65" spans="1:4" x14ac:dyDescent="0.3">
      <c r="A65" s="223" t="s">
        <v>883</v>
      </c>
      <c r="B65" s="65" t="s">
        <v>193</v>
      </c>
      <c r="C65" s="38">
        <v>39524.259635599999</v>
      </c>
    </row>
    <row r="66" spans="1:4" x14ac:dyDescent="0.3">
      <c r="A66" s="223" t="s">
        <v>884</v>
      </c>
      <c r="B66" s="65" t="s">
        <v>756</v>
      </c>
      <c r="C66" s="38">
        <v>0</v>
      </c>
    </row>
    <row r="67" spans="1:4" x14ac:dyDescent="0.3">
      <c r="A67" s="223" t="s">
        <v>885</v>
      </c>
      <c r="B67" s="65" t="s">
        <v>194</v>
      </c>
      <c r="C67" s="38">
        <v>7428.6920612499998</v>
      </c>
    </row>
    <row r="68" spans="1:4" x14ac:dyDescent="0.3">
      <c r="A68" s="223" t="s">
        <v>886</v>
      </c>
      <c r="B68" s="65" t="s">
        <v>195</v>
      </c>
      <c r="C68" s="38">
        <v>1153712.9191068702</v>
      </c>
    </row>
    <row r="69" spans="1:4" x14ac:dyDescent="0.3">
      <c r="A69" s="223" t="s">
        <v>887</v>
      </c>
      <c r="B69" s="65" t="s">
        <v>196</v>
      </c>
      <c r="C69" s="38">
        <v>4283.6177773700001</v>
      </c>
    </row>
    <row r="70" spans="1:4" x14ac:dyDescent="0.3">
      <c r="A70" s="223" t="s">
        <v>888</v>
      </c>
      <c r="B70" s="65" t="s">
        <v>197</v>
      </c>
      <c r="C70" s="38">
        <v>39858.875354540003</v>
      </c>
    </row>
    <row r="71" spans="1:4" x14ac:dyDescent="0.3">
      <c r="A71" s="223" t="s">
        <v>889</v>
      </c>
      <c r="B71" s="65" t="s">
        <v>198</v>
      </c>
      <c r="C71" s="38">
        <v>20240.966869759999</v>
      </c>
    </row>
    <row r="72" spans="1:4" x14ac:dyDescent="0.3">
      <c r="A72" s="283" t="s">
        <v>890</v>
      </c>
      <c r="B72" s="283" t="s">
        <v>199</v>
      </c>
      <c r="C72" s="46">
        <v>10032.640107574998</v>
      </c>
    </row>
    <row r="73" spans="1:4" s="95" customFormat="1" x14ac:dyDescent="0.3">
      <c r="A73" s="291"/>
      <c r="B73" s="292"/>
      <c r="C73" s="293" t="s">
        <v>205</v>
      </c>
      <c r="D73" s="243"/>
    </row>
    <row r="74" spans="1:4" ht="21" customHeight="1" x14ac:dyDescent="0.3">
      <c r="C74" s="28"/>
    </row>
    <row r="75" spans="1:4" ht="11.25" customHeight="1" x14ac:dyDescent="0.3">
      <c r="C75" s="28"/>
    </row>
    <row r="79" spans="1:4" ht="11.25" customHeight="1" x14ac:dyDescent="0.3"/>
    <row r="80" spans="1:4" ht="11.25" customHeight="1" x14ac:dyDescent="0.3"/>
    <row r="81" ht="21" customHeight="1" x14ac:dyDescent="0.3"/>
    <row r="82" ht="11.25" customHeight="1" x14ac:dyDescent="0.3"/>
    <row r="83" ht="21" customHeight="1" x14ac:dyDescent="0.3"/>
    <row r="84" ht="21" customHeight="1" x14ac:dyDescent="0.3"/>
    <row r="85" ht="21" customHeight="1" x14ac:dyDescent="0.3"/>
    <row r="86" ht="21" customHeight="1" x14ac:dyDescent="0.3"/>
  </sheetData>
  <hyperlinks>
    <hyperlink ref="C2" location="Index!A1" display="Index"/>
  </hyperlinks>
  <pageMargins left="0.7" right="0.7"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5"/>
    <pageSetUpPr fitToPage="1"/>
  </sheetPr>
  <dimension ref="A1:K42"/>
  <sheetViews>
    <sheetView showGridLines="0" zoomScale="115" zoomScaleNormal="115" zoomScaleSheetLayoutView="160" workbookViewId="0"/>
  </sheetViews>
  <sheetFormatPr defaultRowHeight="14.4" x14ac:dyDescent="0.3"/>
  <cols>
    <col min="1" max="1" width="18.6640625" customWidth="1"/>
    <col min="2" max="2" width="13.6640625" customWidth="1"/>
    <col min="3" max="3" width="18.44140625" customWidth="1"/>
    <col min="4" max="4" width="19.5546875" customWidth="1"/>
    <col min="5" max="5" width="6.5546875" customWidth="1"/>
    <col min="6" max="6" width="19.44140625" customWidth="1"/>
    <col min="7" max="8" width="18.44140625" customWidth="1"/>
    <col min="9" max="9" width="12.6640625" customWidth="1"/>
    <col min="10" max="13" width="8.6640625" customWidth="1"/>
    <col min="14" max="15" width="9.88671875" customWidth="1"/>
  </cols>
  <sheetData>
    <row r="1" spans="1:11" x14ac:dyDescent="0.3">
      <c r="A1" s="209"/>
      <c r="B1" s="209"/>
      <c r="C1" s="209"/>
      <c r="D1" s="209"/>
    </row>
    <row r="2" spans="1:11" x14ac:dyDescent="0.3">
      <c r="A2" s="41" t="s">
        <v>922</v>
      </c>
      <c r="D2" s="206" t="s">
        <v>829</v>
      </c>
      <c r="H2" s="12"/>
    </row>
    <row r="3" spans="1:11" x14ac:dyDescent="0.3">
      <c r="A3" s="360" t="s">
        <v>1241</v>
      </c>
      <c r="B3" s="128"/>
      <c r="C3" s="128"/>
      <c r="D3" s="362"/>
      <c r="H3" s="12"/>
    </row>
    <row r="4" spans="1:11" x14ac:dyDescent="0.3">
      <c r="A4" s="366" t="s">
        <v>991</v>
      </c>
      <c r="B4" s="367"/>
      <c r="C4" s="349" t="s">
        <v>502</v>
      </c>
      <c r="D4" s="349" t="s">
        <v>136</v>
      </c>
      <c r="H4" s="12"/>
    </row>
    <row r="5" spans="1:11" x14ac:dyDescent="0.3">
      <c r="A5" s="530" t="s">
        <v>503</v>
      </c>
      <c r="B5" s="530"/>
      <c r="C5" s="160" t="s">
        <v>253</v>
      </c>
      <c r="D5" s="160" t="s">
        <v>253</v>
      </c>
      <c r="H5" s="12"/>
    </row>
    <row r="6" spans="1:11" x14ac:dyDescent="0.3">
      <c r="A6" s="530" t="s">
        <v>504</v>
      </c>
      <c r="B6" s="530"/>
      <c r="C6" s="171"/>
      <c r="D6" s="160" t="s">
        <v>253</v>
      </c>
      <c r="H6" s="12"/>
    </row>
    <row r="7" spans="1:11" x14ac:dyDescent="0.3">
      <c r="A7" s="530" t="s">
        <v>505</v>
      </c>
      <c r="B7" s="530"/>
      <c r="C7" s="171"/>
      <c r="D7" s="160" t="s">
        <v>253</v>
      </c>
      <c r="H7" s="12"/>
    </row>
    <row r="8" spans="1:11" x14ac:dyDescent="0.3">
      <c r="A8" s="530" t="s">
        <v>506</v>
      </c>
      <c r="B8" s="530"/>
      <c r="C8" s="38">
        <v>1173.8444480438002</v>
      </c>
      <c r="D8" s="38">
        <v>529.54200486593993</v>
      </c>
      <c r="H8" s="12"/>
    </row>
    <row r="9" spans="1:11" x14ac:dyDescent="0.3">
      <c r="A9" s="530" t="s">
        <v>507</v>
      </c>
      <c r="B9" s="530"/>
      <c r="C9" s="160" t="s">
        <v>253</v>
      </c>
      <c r="D9" s="160" t="s">
        <v>253</v>
      </c>
      <c r="H9" s="12"/>
    </row>
    <row r="10" spans="1:11" x14ac:dyDescent="0.3">
      <c r="A10" s="582" t="s">
        <v>508</v>
      </c>
      <c r="B10" s="582"/>
      <c r="C10" s="46">
        <v>1173.8444480438002</v>
      </c>
      <c r="D10" s="46">
        <v>529.54200486593993</v>
      </c>
      <c r="H10" s="12"/>
    </row>
    <row r="11" spans="1:11" x14ac:dyDescent="0.3">
      <c r="A11" s="288"/>
      <c r="D11" s="206"/>
      <c r="H11" s="12"/>
    </row>
    <row r="12" spans="1:11" ht="22.5" customHeight="1" x14ac:dyDescent="0.3">
      <c r="A12" s="164" t="s">
        <v>201</v>
      </c>
      <c r="B12" s="536" t="s">
        <v>498</v>
      </c>
      <c r="C12" s="536"/>
      <c r="D12" s="536"/>
      <c r="E12" s="98"/>
      <c r="F12" s="98"/>
      <c r="G12" s="98"/>
      <c r="H12" s="98"/>
      <c r="I12" s="98"/>
      <c r="J12" s="98"/>
      <c r="K12" s="98"/>
    </row>
    <row r="13" spans="1:11" ht="30" customHeight="1" x14ac:dyDescent="0.3">
      <c r="A13" s="164" t="s">
        <v>200</v>
      </c>
      <c r="B13" s="536" t="s">
        <v>499</v>
      </c>
      <c r="C13" s="536"/>
      <c r="D13" s="536"/>
      <c r="E13" s="98"/>
      <c r="F13" s="98"/>
      <c r="G13" s="98"/>
      <c r="H13" s="98"/>
      <c r="I13" s="98"/>
      <c r="J13" s="98"/>
      <c r="K13" s="98"/>
    </row>
    <row r="14" spans="1:11" x14ac:dyDescent="0.3">
      <c r="A14" s="74" t="s">
        <v>202</v>
      </c>
      <c r="B14" s="96" t="s">
        <v>500</v>
      </c>
      <c r="C14" s="96"/>
      <c r="D14" s="96"/>
      <c r="E14" s="98"/>
      <c r="F14" s="98"/>
      <c r="G14" s="98"/>
      <c r="H14" s="98"/>
      <c r="I14" s="98"/>
      <c r="J14" s="98"/>
      <c r="K14" s="98"/>
    </row>
    <row r="15" spans="1:11" x14ac:dyDescent="0.3">
      <c r="A15" s="74" t="s">
        <v>203</v>
      </c>
      <c r="B15" s="96" t="s">
        <v>317</v>
      </c>
      <c r="C15" s="96"/>
      <c r="D15" s="96"/>
      <c r="E15" s="98"/>
      <c r="F15" s="98"/>
      <c r="G15" s="98"/>
      <c r="H15" s="98"/>
      <c r="I15" s="98"/>
      <c r="J15" s="98"/>
      <c r="K15" s="98"/>
    </row>
    <row r="16" spans="1:11" x14ac:dyDescent="0.3">
      <c r="A16" s="74" t="s">
        <v>204</v>
      </c>
      <c r="B16" s="173" t="s">
        <v>501</v>
      </c>
      <c r="C16" s="174"/>
      <c r="D16" s="174"/>
      <c r="E16" s="98"/>
      <c r="F16" s="98"/>
      <c r="G16" s="98"/>
      <c r="H16" s="98"/>
      <c r="I16" s="98"/>
      <c r="J16" s="98"/>
      <c r="K16" s="98"/>
    </row>
    <row r="17" spans="1:11" ht="29.25" customHeight="1" x14ac:dyDescent="0.3">
      <c r="A17" s="164" t="s">
        <v>213</v>
      </c>
      <c r="B17" s="536" t="s">
        <v>399</v>
      </c>
      <c r="C17" s="536"/>
      <c r="D17" s="536"/>
      <c r="E17" s="98"/>
      <c r="F17" s="98"/>
      <c r="G17" s="98"/>
      <c r="H17" s="98"/>
      <c r="I17" s="98"/>
      <c r="J17" s="98"/>
      <c r="K17" s="98"/>
    </row>
    <row r="18" spans="1:11" x14ac:dyDescent="0.3">
      <c r="A18" s="41" t="s">
        <v>757</v>
      </c>
    </row>
    <row r="19" spans="1:11" ht="227.25" customHeight="1" x14ac:dyDescent="0.3">
      <c r="A19" s="525" t="s">
        <v>779</v>
      </c>
      <c r="B19" s="525"/>
      <c r="C19" s="525"/>
      <c r="D19" s="525"/>
      <c r="E19" s="123"/>
      <c r="F19" s="123"/>
      <c r="G19" s="123"/>
      <c r="H19" s="123"/>
    </row>
    <row r="20" spans="1:11" x14ac:dyDescent="0.3">
      <c r="A20" s="123"/>
      <c r="B20" s="123"/>
      <c r="C20" s="123"/>
      <c r="D20" s="290" t="s">
        <v>205</v>
      </c>
      <c r="E20" s="123"/>
      <c r="F20" s="123"/>
      <c r="G20" s="123"/>
      <c r="H20" s="123"/>
    </row>
    <row r="21" spans="1:11" x14ac:dyDescent="0.3">
      <c r="A21" s="123"/>
      <c r="B21" s="123"/>
      <c r="C21" s="123"/>
      <c r="D21" s="123"/>
      <c r="E21" s="123"/>
      <c r="F21" s="123"/>
      <c r="G21" s="123"/>
      <c r="H21" s="123"/>
    </row>
    <row r="22" spans="1:11" x14ac:dyDescent="0.3">
      <c r="A22" s="123"/>
      <c r="B22" s="123"/>
      <c r="C22" s="123"/>
      <c r="D22" s="123"/>
      <c r="E22" s="123"/>
      <c r="F22" s="123"/>
      <c r="G22" s="123"/>
      <c r="H22" s="123"/>
    </row>
    <row r="23" spans="1:11" x14ac:dyDescent="0.3">
      <c r="A23" s="123"/>
      <c r="B23" s="123"/>
      <c r="C23" s="123"/>
      <c r="D23" s="123"/>
      <c r="E23" s="123"/>
      <c r="F23" s="123"/>
      <c r="G23" s="123"/>
      <c r="H23" s="123"/>
    </row>
    <row r="24" spans="1:11" x14ac:dyDescent="0.3">
      <c r="A24" s="123"/>
      <c r="B24" s="123"/>
      <c r="C24" s="123"/>
      <c r="D24" s="123"/>
      <c r="E24" s="123"/>
      <c r="F24" s="123"/>
      <c r="G24" s="123"/>
      <c r="H24" s="123"/>
    </row>
    <row r="25" spans="1:11" x14ac:dyDescent="0.3">
      <c r="A25" s="123"/>
      <c r="B25" s="123"/>
      <c r="C25" s="123"/>
      <c r="D25" s="123"/>
      <c r="E25" s="123"/>
      <c r="F25" s="123"/>
      <c r="G25" s="123"/>
      <c r="H25" s="123"/>
    </row>
    <row r="26" spans="1:11" x14ac:dyDescent="0.3">
      <c r="A26" s="123"/>
      <c r="B26" s="123"/>
      <c r="C26" s="123"/>
      <c r="D26" s="123"/>
      <c r="E26" s="123"/>
      <c r="F26" s="123"/>
      <c r="G26" s="123"/>
      <c r="H26" s="123"/>
    </row>
    <row r="27" spans="1:11" x14ac:dyDescent="0.3">
      <c r="A27" s="123"/>
      <c r="B27" s="123"/>
      <c r="C27" s="123"/>
      <c r="D27" s="123"/>
      <c r="E27" s="123"/>
      <c r="F27" s="123"/>
      <c r="G27" s="123"/>
      <c r="H27" s="123"/>
    </row>
    <row r="28" spans="1:11" x14ac:dyDescent="0.3">
      <c r="A28" s="123"/>
      <c r="B28" s="123"/>
      <c r="C28" s="123" t="s">
        <v>205</v>
      </c>
      <c r="D28" s="123"/>
      <c r="E28" s="123"/>
      <c r="F28" s="123"/>
      <c r="G28" s="123"/>
      <c r="H28" s="123"/>
      <c r="I28" s="7"/>
      <c r="J28" s="7"/>
    </row>
    <row r="29" spans="1:11" x14ac:dyDescent="0.3">
      <c r="A29" s="123"/>
      <c r="B29" s="123"/>
      <c r="C29" s="123"/>
      <c r="D29" s="123"/>
      <c r="E29" s="123"/>
      <c r="F29" s="123"/>
      <c r="G29" s="123"/>
      <c r="H29" s="123"/>
      <c r="I29" s="7"/>
      <c r="J29" s="7"/>
    </row>
    <row r="30" spans="1:11" x14ac:dyDescent="0.3">
      <c r="A30" s="123"/>
      <c r="B30" s="123"/>
      <c r="C30" s="123"/>
      <c r="D30" s="123"/>
      <c r="E30" s="123"/>
      <c r="F30" s="123"/>
      <c r="G30" s="123"/>
      <c r="H30" s="123"/>
      <c r="I30" s="7"/>
      <c r="J30" s="7"/>
    </row>
    <row r="31" spans="1:11" x14ac:dyDescent="0.3">
      <c r="A31" s="123"/>
      <c r="B31" s="123"/>
      <c r="C31" s="123"/>
      <c r="D31" s="123"/>
      <c r="E31" s="123"/>
      <c r="F31" s="123"/>
      <c r="G31" s="123"/>
      <c r="H31" s="123"/>
      <c r="I31" s="7"/>
      <c r="J31" s="7"/>
    </row>
    <row r="32" spans="1:11" x14ac:dyDescent="0.3">
      <c r="A32" s="123"/>
      <c r="B32" s="123"/>
      <c r="C32" s="123"/>
      <c r="D32" s="123"/>
      <c r="E32" s="123"/>
      <c r="F32" s="123"/>
      <c r="G32" s="123"/>
      <c r="H32" s="123"/>
      <c r="I32" s="7"/>
      <c r="J32" s="7"/>
    </row>
    <row r="33" spans="1:10" x14ac:dyDescent="0.3">
      <c r="A33" s="123"/>
      <c r="B33" s="123"/>
      <c r="C33" s="123"/>
      <c r="D33" s="123"/>
      <c r="E33" s="123"/>
      <c r="F33" s="123"/>
      <c r="G33" s="123"/>
      <c r="H33" s="123"/>
      <c r="I33" s="7"/>
      <c r="J33" s="7"/>
    </row>
    <row r="34" spans="1:10" x14ac:dyDescent="0.3">
      <c r="A34" s="123"/>
      <c r="B34" s="123"/>
      <c r="C34" s="123"/>
      <c r="D34" s="123"/>
      <c r="E34" s="123"/>
      <c r="F34" s="123"/>
      <c r="G34" s="123"/>
      <c r="H34" s="123"/>
      <c r="I34" s="7"/>
      <c r="J34" s="7"/>
    </row>
    <row r="35" spans="1:10" x14ac:dyDescent="0.3">
      <c r="A35" s="123"/>
      <c r="B35" s="123"/>
      <c r="C35" s="123"/>
      <c r="D35" s="123"/>
      <c r="E35" s="123"/>
      <c r="F35" s="123"/>
      <c r="G35" s="123"/>
      <c r="H35" s="123"/>
      <c r="I35" s="7"/>
      <c r="J35" s="7"/>
    </row>
    <row r="36" spans="1:10" x14ac:dyDescent="0.3">
      <c r="H36" s="7"/>
      <c r="I36" s="7"/>
      <c r="J36" s="7"/>
    </row>
    <row r="37" spans="1:10" x14ac:dyDescent="0.3">
      <c r="H37" s="7"/>
      <c r="I37" s="7"/>
      <c r="J37" s="7"/>
    </row>
    <row r="38" spans="1:10" x14ac:dyDescent="0.3">
      <c r="H38" s="7"/>
      <c r="I38" s="7"/>
      <c r="J38" s="7"/>
    </row>
    <row r="39" spans="1:10" x14ac:dyDescent="0.3">
      <c r="H39" s="7"/>
      <c r="I39" s="7"/>
      <c r="J39" s="7"/>
    </row>
    <row r="40" spans="1:10" x14ac:dyDescent="0.3">
      <c r="H40" s="7"/>
      <c r="I40" s="7"/>
      <c r="J40" s="7"/>
    </row>
    <row r="41" spans="1:10" x14ac:dyDescent="0.3">
      <c r="H41" s="7"/>
      <c r="I41" s="7"/>
      <c r="J41" s="7"/>
    </row>
    <row r="42" spans="1:10" x14ac:dyDescent="0.3">
      <c r="H42" s="7"/>
      <c r="I42" s="7"/>
      <c r="J42" s="7"/>
    </row>
  </sheetData>
  <mergeCells count="10">
    <mergeCell ref="B13:D13"/>
    <mergeCell ref="B12:D12"/>
    <mergeCell ref="B17:D17"/>
    <mergeCell ref="A19:D19"/>
    <mergeCell ref="A10:B10"/>
    <mergeCell ref="A5:B5"/>
    <mergeCell ref="A6:B6"/>
    <mergeCell ref="A7:B7"/>
    <mergeCell ref="A8:B8"/>
    <mergeCell ref="A9:B9"/>
  </mergeCells>
  <hyperlinks>
    <hyperlink ref="D2" location="Index!A1" display="Index"/>
  </hyperlinks>
  <pageMargins left="0.7" right="0.7" top="0.75" bottom="0.75" header="0.3" footer="0.3"/>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5"/>
    <pageSetUpPr fitToPage="1"/>
  </sheetPr>
  <dimension ref="A1:K63"/>
  <sheetViews>
    <sheetView showGridLines="0" zoomScale="115" zoomScaleNormal="115" zoomScaleSheetLayoutView="160" workbookViewId="0"/>
  </sheetViews>
  <sheetFormatPr defaultRowHeight="14.4" x14ac:dyDescent="0.3"/>
  <cols>
    <col min="1" max="1" width="33.109375" customWidth="1"/>
    <col min="2" max="2" width="29.6640625" customWidth="1"/>
    <col min="3" max="3" width="18.44140625" customWidth="1"/>
    <col min="4" max="4" width="19.5546875" customWidth="1"/>
    <col min="5" max="5" width="6.5546875" customWidth="1"/>
    <col min="6" max="6" width="19.44140625" customWidth="1"/>
    <col min="7" max="8" width="18.44140625" customWidth="1"/>
    <col min="9" max="9" width="12.6640625" customWidth="1"/>
    <col min="10" max="13" width="8.6640625" customWidth="1"/>
    <col min="14" max="15" width="9.88671875" customWidth="1"/>
  </cols>
  <sheetData>
    <row r="1" spans="1:8" x14ac:dyDescent="0.3">
      <c r="A1" s="209"/>
      <c r="B1" s="209"/>
      <c r="C1" s="209"/>
      <c r="D1" s="209"/>
    </row>
    <row r="2" spans="1:8" x14ac:dyDescent="0.3">
      <c r="A2" s="41" t="s">
        <v>923</v>
      </c>
      <c r="D2" s="206" t="s">
        <v>829</v>
      </c>
      <c r="H2" s="12"/>
    </row>
    <row r="3" spans="1:8" x14ac:dyDescent="0.3">
      <c r="A3" s="360" t="s">
        <v>1241</v>
      </c>
      <c r="B3" s="128"/>
      <c r="C3" s="128"/>
      <c r="D3" s="362"/>
      <c r="H3" s="12"/>
    </row>
    <row r="4" spans="1:8" x14ac:dyDescent="0.3">
      <c r="A4" s="366" t="s">
        <v>991</v>
      </c>
      <c r="B4" s="367"/>
      <c r="C4" s="349" t="s">
        <v>487</v>
      </c>
      <c r="D4" s="349" t="s">
        <v>136</v>
      </c>
      <c r="H4" s="12"/>
    </row>
    <row r="5" spans="1:8" x14ac:dyDescent="0.3">
      <c r="A5" s="612" t="s">
        <v>512</v>
      </c>
      <c r="B5" s="612"/>
      <c r="C5" s="171"/>
      <c r="D5" s="153">
        <v>254.84573707368969</v>
      </c>
      <c r="H5" s="12"/>
    </row>
    <row r="6" spans="1:8" x14ac:dyDescent="0.3">
      <c r="A6" s="530" t="s">
        <v>513</v>
      </c>
      <c r="B6" s="530"/>
      <c r="C6" s="38">
        <v>1838.7174312944701</v>
      </c>
      <c r="D6" s="38">
        <v>177.282807198689</v>
      </c>
      <c r="H6" s="12"/>
    </row>
    <row r="7" spans="1:8" x14ac:dyDescent="0.3">
      <c r="A7" s="530" t="s">
        <v>514</v>
      </c>
      <c r="B7" s="530"/>
      <c r="C7" s="38">
        <v>1753.32669804329</v>
      </c>
      <c r="D7" s="38">
        <v>175.57499253366601</v>
      </c>
      <c r="H7" s="12"/>
    </row>
    <row r="8" spans="1:8" x14ac:dyDescent="0.3">
      <c r="A8" s="530" t="s">
        <v>515</v>
      </c>
      <c r="B8" s="530"/>
      <c r="C8" s="38">
        <v>0</v>
      </c>
      <c r="D8" s="38">
        <v>0</v>
      </c>
      <c r="H8" s="12"/>
    </row>
    <row r="9" spans="1:8" x14ac:dyDescent="0.3">
      <c r="A9" s="530" t="s">
        <v>516</v>
      </c>
      <c r="B9" s="530"/>
      <c r="C9" s="38">
        <v>85.390733251185594</v>
      </c>
      <c r="D9" s="38">
        <v>1.70781466502371</v>
      </c>
      <c r="H9" s="12"/>
    </row>
    <row r="10" spans="1:8" x14ac:dyDescent="0.3">
      <c r="A10" s="530" t="s">
        <v>517</v>
      </c>
      <c r="B10" s="530"/>
      <c r="C10" s="38">
        <v>0</v>
      </c>
      <c r="D10" s="38">
        <v>0</v>
      </c>
      <c r="H10" s="12"/>
    </row>
    <row r="11" spans="1:8" x14ac:dyDescent="0.3">
      <c r="A11" s="530" t="s">
        <v>518</v>
      </c>
      <c r="B11" s="530"/>
      <c r="C11" s="38">
        <v>2232.16694319629</v>
      </c>
      <c r="D11" s="171"/>
      <c r="H11" s="12"/>
    </row>
    <row r="12" spans="1:8" x14ac:dyDescent="0.3">
      <c r="A12" s="530" t="s">
        <v>519</v>
      </c>
      <c r="B12" s="530"/>
      <c r="C12" s="38">
        <v>0</v>
      </c>
      <c r="D12" s="38">
        <v>0</v>
      </c>
      <c r="H12" s="12"/>
    </row>
    <row r="13" spans="1:8" x14ac:dyDescent="0.3">
      <c r="A13" s="530" t="s">
        <v>520</v>
      </c>
      <c r="B13" s="530"/>
      <c r="C13" s="38">
        <v>6.2050343899999998</v>
      </c>
      <c r="D13" s="38">
        <v>77.562929874999995</v>
      </c>
      <c r="H13" s="12"/>
    </row>
    <row r="14" spans="1:8" x14ac:dyDescent="0.3">
      <c r="A14" s="530" t="s">
        <v>521</v>
      </c>
      <c r="B14" s="530"/>
      <c r="C14" s="171"/>
      <c r="D14" s="38">
        <v>368</v>
      </c>
      <c r="H14" s="12"/>
    </row>
    <row r="15" spans="1:8" x14ac:dyDescent="0.3">
      <c r="A15" s="630" t="s">
        <v>522</v>
      </c>
      <c r="B15" s="630"/>
      <c r="C15" s="171"/>
      <c r="D15" s="40">
        <v>0</v>
      </c>
      <c r="H15" s="12"/>
    </row>
    <row r="16" spans="1:8" x14ac:dyDescent="0.3">
      <c r="A16" s="530" t="s">
        <v>523</v>
      </c>
      <c r="B16" s="530"/>
      <c r="C16" s="38">
        <v>0</v>
      </c>
      <c r="D16" s="38">
        <v>0</v>
      </c>
      <c r="H16" s="12"/>
    </row>
    <row r="17" spans="1:11" x14ac:dyDescent="0.3">
      <c r="A17" s="530" t="s">
        <v>514</v>
      </c>
      <c r="B17" s="530"/>
      <c r="C17" s="38">
        <v>0</v>
      </c>
      <c r="D17" s="38">
        <v>0</v>
      </c>
      <c r="H17" s="12"/>
    </row>
    <row r="18" spans="1:11" x14ac:dyDescent="0.3">
      <c r="A18" s="530" t="s">
        <v>515</v>
      </c>
      <c r="B18" s="530"/>
      <c r="C18" s="38">
        <v>0</v>
      </c>
      <c r="D18" s="38">
        <v>0</v>
      </c>
      <c r="H18" s="12"/>
    </row>
    <row r="19" spans="1:11" x14ac:dyDescent="0.3">
      <c r="A19" s="530" t="s">
        <v>516</v>
      </c>
      <c r="B19" s="530"/>
      <c r="C19" s="38">
        <v>0</v>
      </c>
      <c r="D19" s="38">
        <v>0</v>
      </c>
      <c r="H19" s="12"/>
    </row>
    <row r="20" spans="1:11" x14ac:dyDescent="0.3">
      <c r="A20" s="530" t="s">
        <v>517</v>
      </c>
      <c r="B20" s="530"/>
      <c r="C20" s="38">
        <v>0</v>
      </c>
      <c r="D20" s="38">
        <v>0</v>
      </c>
      <c r="H20" s="12"/>
    </row>
    <row r="21" spans="1:11" x14ac:dyDescent="0.3">
      <c r="A21" s="530" t="s">
        <v>518</v>
      </c>
      <c r="B21" s="530"/>
      <c r="C21" s="38">
        <v>0</v>
      </c>
      <c r="D21" s="171"/>
      <c r="H21" s="12"/>
    </row>
    <row r="22" spans="1:11" x14ac:dyDescent="0.3">
      <c r="A22" s="530" t="s">
        <v>519</v>
      </c>
      <c r="B22" s="530"/>
      <c r="C22" s="38">
        <v>0</v>
      </c>
      <c r="D22" s="38">
        <v>0</v>
      </c>
      <c r="H22" s="12"/>
    </row>
    <row r="23" spans="1:11" x14ac:dyDescent="0.3">
      <c r="A23" s="530" t="s">
        <v>520</v>
      </c>
      <c r="B23" s="530"/>
      <c r="C23" s="38">
        <v>0</v>
      </c>
      <c r="D23" s="38">
        <v>0</v>
      </c>
      <c r="H23" s="12"/>
    </row>
    <row r="24" spans="1:11" x14ac:dyDescent="0.3">
      <c r="A24" s="582" t="s">
        <v>524</v>
      </c>
      <c r="B24" s="582"/>
      <c r="C24" s="46">
        <v>0</v>
      </c>
      <c r="D24" s="46">
        <v>0</v>
      </c>
      <c r="H24" s="12"/>
    </row>
    <row r="25" spans="1:11" x14ac:dyDescent="0.3">
      <c r="A25" s="288"/>
      <c r="D25" s="206"/>
      <c r="H25" s="12"/>
    </row>
    <row r="26" spans="1:11" ht="28.5" customHeight="1" x14ac:dyDescent="0.3">
      <c r="A26" s="162" t="s">
        <v>201</v>
      </c>
      <c r="B26" s="536" t="s">
        <v>509</v>
      </c>
      <c r="C26" s="536"/>
      <c r="D26" s="536"/>
      <c r="E26" s="98"/>
      <c r="F26" s="98"/>
      <c r="G26" s="98"/>
      <c r="H26" s="98"/>
      <c r="I26" s="98"/>
      <c r="J26" s="98"/>
      <c r="K26" s="98"/>
    </row>
    <row r="27" spans="1:11" x14ac:dyDescent="0.3">
      <c r="A27" s="97" t="s">
        <v>200</v>
      </c>
      <c r="B27" s="96" t="s">
        <v>217</v>
      </c>
      <c r="C27" s="96"/>
      <c r="D27" s="96"/>
      <c r="E27" s="98"/>
      <c r="F27" s="98"/>
      <c r="G27" s="98"/>
      <c r="H27" s="98"/>
      <c r="I27" s="98"/>
      <c r="J27" s="98"/>
      <c r="K27" s="98"/>
    </row>
    <row r="28" spans="1:11" x14ac:dyDescent="0.3">
      <c r="A28" s="97" t="s">
        <v>202</v>
      </c>
      <c r="B28" s="96" t="s">
        <v>510</v>
      </c>
      <c r="C28" s="96"/>
      <c r="D28" s="96"/>
      <c r="E28" s="98"/>
      <c r="F28" s="98"/>
      <c r="G28" s="98"/>
      <c r="H28" s="98"/>
      <c r="I28" s="98"/>
      <c r="J28" s="98"/>
      <c r="K28" s="98"/>
    </row>
    <row r="29" spans="1:11" x14ac:dyDescent="0.3">
      <c r="A29" s="97" t="s">
        <v>203</v>
      </c>
      <c r="B29" s="96" t="s">
        <v>317</v>
      </c>
      <c r="C29" s="96"/>
      <c r="D29" s="96"/>
      <c r="E29" s="98"/>
      <c r="F29" s="98"/>
      <c r="G29" s="98"/>
      <c r="H29" s="98"/>
      <c r="I29" s="98"/>
      <c r="J29" s="98"/>
      <c r="K29" s="98"/>
    </row>
    <row r="30" spans="1:11" ht="20.25" customHeight="1" x14ac:dyDescent="0.3">
      <c r="A30" s="162" t="s">
        <v>204</v>
      </c>
      <c r="B30" s="536" t="s">
        <v>511</v>
      </c>
      <c r="C30" s="536"/>
      <c r="D30" s="536"/>
      <c r="E30" s="98"/>
      <c r="F30" s="98"/>
      <c r="G30" s="98"/>
      <c r="H30" s="98"/>
      <c r="I30" s="98"/>
      <c r="J30" s="98"/>
      <c r="K30" s="98"/>
    </row>
    <row r="31" spans="1:11" ht="21.75" customHeight="1" x14ac:dyDescent="0.3">
      <c r="A31" s="162" t="s">
        <v>213</v>
      </c>
      <c r="B31" s="536" t="s">
        <v>399</v>
      </c>
      <c r="C31" s="536"/>
      <c r="D31" s="536"/>
      <c r="E31" s="98"/>
      <c r="F31" s="98"/>
      <c r="G31" s="98"/>
      <c r="H31" s="98"/>
      <c r="I31" s="98"/>
      <c r="J31" s="98"/>
      <c r="K31" s="98"/>
    </row>
    <row r="32" spans="1:11" x14ac:dyDescent="0.3">
      <c r="A32" s="41" t="s">
        <v>757</v>
      </c>
    </row>
    <row r="33" spans="1:4" ht="15" customHeight="1" x14ac:dyDescent="0.3">
      <c r="A33" s="525" t="s">
        <v>780</v>
      </c>
      <c r="B33" s="525"/>
      <c r="C33" s="525"/>
      <c r="D33" s="525"/>
    </row>
    <row r="34" spans="1:4" x14ac:dyDescent="0.3">
      <c r="A34" s="525"/>
      <c r="B34" s="525"/>
      <c r="C34" s="525"/>
      <c r="D34" s="525"/>
    </row>
    <row r="35" spans="1:4" x14ac:dyDescent="0.3">
      <c r="A35" s="525"/>
      <c r="B35" s="525"/>
      <c r="C35" s="525"/>
      <c r="D35" s="525"/>
    </row>
    <row r="36" spans="1:4" x14ac:dyDescent="0.3">
      <c r="A36" s="525"/>
      <c r="B36" s="525"/>
      <c r="C36" s="525"/>
      <c r="D36" s="525"/>
    </row>
    <row r="37" spans="1:4" x14ac:dyDescent="0.3">
      <c r="A37" s="525"/>
      <c r="B37" s="525"/>
      <c r="C37" s="525"/>
      <c r="D37" s="525"/>
    </row>
    <row r="38" spans="1:4" x14ac:dyDescent="0.3">
      <c r="A38" s="525"/>
      <c r="B38" s="525"/>
      <c r="C38" s="525"/>
      <c r="D38" s="525"/>
    </row>
    <row r="39" spans="1:4" x14ac:dyDescent="0.3">
      <c r="A39" s="525"/>
      <c r="B39" s="525"/>
      <c r="C39" s="525"/>
      <c r="D39" s="525"/>
    </row>
    <row r="40" spans="1:4" x14ac:dyDescent="0.3">
      <c r="A40" s="525"/>
      <c r="B40" s="525"/>
      <c r="C40" s="525"/>
      <c r="D40" s="525"/>
    </row>
    <row r="41" spans="1:4" x14ac:dyDescent="0.3">
      <c r="A41" s="525"/>
      <c r="B41" s="525"/>
      <c r="C41" s="525"/>
      <c r="D41" s="525"/>
    </row>
    <row r="42" spans="1:4" x14ac:dyDescent="0.3">
      <c r="A42" s="525"/>
      <c r="B42" s="525"/>
      <c r="C42" s="525"/>
      <c r="D42" s="525"/>
    </row>
    <row r="43" spans="1:4" x14ac:dyDescent="0.3">
      <c r="A43" s="525"/>
      <c r="B43" s="525"/>
      <c r="C43" s="525"/>
      <c r="D43" s="525"/>
    </row>
    <row r="44" spans="1:4" x14ac:dyDescent="0.3">
      <c r="A44" s="525"/>
      <c r="B44" s="525"/>
      <c r="C44" s="525"/>
      <c r="D44" s="525"/>
    </row>
    <row r="45" spans="1:4" x14ac:dyDescent="0.3">
      <c r="A45" s="525"/>
      <c r="B45" s="525"/>
      <c r="C45" s="525"/>
      <c r="D45" s="525"/>
    </row>
    <row r="46" spans="1:4" x14ac:dyDescent="0.3">
      <c r="A46" s="525"/>
      <c r="B46" s="525"/>
      <c r="C46" s="525"/>
      <c r="D46" s="525"/>
    </row>
    <row r="47" spans="1:4" x14ac:dyDescent="0.3">
      <c r="A47" s="525"/>
      <c r="B47" s="525"/>
      <c r="C47" s="525"/>
      <c r="D47" s="525"/>
    </row>
    <row r="48" spans="1:4" x14ac:dyDescent="0.3">
      <c r="A48" s="525"/>
      <c r="B48" s="525"/>
      <c r="C48" s="525"/>
      <c r="D48" s="525"/>
    </row>
    <row r="49" spans="1:10" x14ac:dyDescent="0.3">
      <c r="A49" s="525"/>
      <c r="B49" s="525"/>
      <c r="C49" s="525"/>
      <c r="D49" s="525"/>
      <c r="E49" s="7"/>
      <c r="F49" s="7"/>
      <c r="G49" s="7"/>
      <c r="H49" s="7"/>
      <c r="I49" s="7"/>
      <c r="J49" s="7"/>
    </row>
    <row r="50" spans="1:10" x14ac:dyDescent="0.3">
      <c r="A50" s="525"/>
      <c r="B50" s="525"/>
      <c r="C50" s="525"/>
      <c r="D50" s="525"/>
      <c r="E50" s="7"/>
      <c r="F50" s="7"/>
      <c r="G50" s="7"/>
      <c r="H50" s="7"/>
      <c r="I50" s="7"/>
      <c r="J50" s="7"/>
    </row>
    <row r="51" spans="1:10" x14ac:dyDescent="0.3">
      <c r="A51" s="525"/>
      <c r="B51" s="525"/>
      <c r="C51" s="525"/>
      <c r="D51" s="525"/>
      <c r="H51" s="7"/>
      <c r="I51" s="7"/>
      <c r="J51" s="7"/>
    </row>
    <row r="52" spans="1:10" x14ac:dyDescent="0.3">
      <c r="A52" s="123"/>
      <c r="B52" s="123"/>
      <c r="C52" s="123"/>
      <c r="D52" s="290" t="s">
        <v>205</v>
      </c>
      <c r="H52" s="7"/>
      <c r="I52" s="7"/>
      <c r="J52" s="7"/>
    </row>
    <row r="53" spans="1:10" x14ac:dyDescent="0.3">
      <c r="A53" s="123"/>
      <c r="B53" s="123"/>
      <c r="C53" s="123"/>
      <c r="D53" s="123"/>
      <c r="H53" s="7"/>
      <c r="I53" s="7"/>
      <c r="J53" s="7"/>
    </row>
    <row r="54" spans="1:10" ht="15" customHeight="1" x14ac:dyDescent="0.3">
      <c r="A54" s="123"/>
      <c r="B54" s="123"/>
      <c r="C54" s="123"/>
      <c r="D54" s="123"/>
      <c r="E54" s="123"/>
      <c r="F54" s="123"/>
      <c r="G54" s="123"/>
      <c r="H54" s="7"/>
      <c r="I54" s="7"/>
      <c r="J54" s="7"/>
    </row>
    <row r="55" spans="1:10" x14ac:dyDescent="0.3">
      <c r="A55" s="123"/>
      <c r="B55" s="123"/>
      <c r="C55" s="123"/>
      <c r="D55" s="123"/>
      <c r="E55" s="123"/>
      <c r="F55" s="123"/>
      <c r="G55" s="123"/>
      <c r="H55" s="7"/>
      <c r="I55" s="7"/>
      <c r="J55" s="7"/>
    </row>
    <row r="56" spans="1:10" x14ac:dyDescent="0.3">
      <c r="A56" s="123"/>
      <c r="B56" s="123"/>
      <c r="C56" s="123"/>
      <c r="D56" s="123"/>
      <c r="E56" s="123"/>
      <c r="F56" s="123"/>
      <c r="G56" s="123"/>
      <c r="H56" s="7"/>
      <c r="I56" s="7"/>
      <c r="J56" s="7"/>
    </row>
    <row r="57" spans="1:10" x14ac:dyDescent="0.3">
      <c r="E57" s="123"/>
      <c r="F57" s="123"/>
      <c r="G57" s="123"/>
      <c r="H57" s="7"/>
      <c r="I57" s="7"/>
      <c r="J57" s="7"/>
    </row>
    <row r="58" spans="1:10" x14ac:dyDescent="0.3">
      <c r="E58" s="123"/>
      <c r="F58" s="123"/>
      <c r="G58" s="123"/>
      <c r="H58" s="7"/>
      <c r="I58" s="7"/>
      <c r="J58" s="7"/>
    </row>
    <row r="59" spans="1:10" x14ac:dyDescent="0.3">
      <c r="E59" s="123"/>
      <c r="F59" s="123"/>
      <c r="G59" s="123"/>
      <c r="H59" s="7"/>
      <c r="I59" s="7"/>
      <c r="J59" s="7"/>
    </row>
    <row r="60" spans="1:10" x14ac:dyDescent="0.3">
      <c r="E60" s="123"/>
      <c r="F60" s="123"/>
      <c r="G60" s="123"/>
      <c r="H60" s="7"/>
      <c r="I60" s="7"/>
      <c r="J60" s="7"/>
    </row>
    <row r="61" spans="1:10" x14ac:dyDescent="0.3">
      <c r="E61" s="123"/>
      <c r="F61" s="123"/>
      <c r="G61" s="123"/>
      <c r="H61" s="7"/>
      <c r="I61" s="7"/>
      <c r="J61" s="7"/>
    </row>
    <row r="62" spans="1:10" x14ac:dyDescent="0.3">
      <c r="E62" s="123"/>
      <c r="F62" s="123"/>
      <c r="G62" s="123"/>
      <c r="H62" s="7"/>
      <c r="I62" s="7"/>
      <c r="J62" s="7"/>
    </row>
    <row r="63" spans="1:10" x14ac:dyDescent="0.3">
      <c r="E63" s="123"/>
      <c r="F63" s="123"/>
      <c r="G63" s="123"/>
      <c r="H63" s="7"/>
      <c r="I63" s="7"/>
      <c r="J63" s="7"/>
    </row>
  </sheetData>
  <mergeCells count="24">
    <mergeCell ref="B31:D31"/>
    <mergeCell ref="B30:D30"/>
    <mergeCell ref="B26:D26"/>
    <mergeCell ref="A33:D51"/>
    <mergeCell ref="A5:B5"/>
    <mergeCell ref="A6:B6"/>
    <mergeCell ref="A7:B7"/>
    <mergeCell ref="A8:B8"/>
    <mergeCell ref="A9:B9"/>
    <mergeCell ref="A10:B10"/>
    <mergeCell ref="A11:B11"/>
    <mergeCell ref="A12:B12"/>
    <mergeCell ref="A13:B13"/>
    <mergeCell ref="A14:B14"/>
    <mergeCell ref="A15:B15"/>
    <mergeCell ref="A16:B16"/>
    <mergeCell ref="A22:B22"/>
    <mergeCell ref="A23:B23"/>
    <mergeCell ref="A24:B24"/>
    <mergeCell ref="A17:B17"/>
    <mergeCell ref="A18:B18"/>
    <mergeCell ref="A19:B19"/>
    <mergeCell ref="A20:B20"/>
    <mergeCell ref="A21:B21"/>
  </mergeCells>
  <hyperlinks>
    <hyperlink ref="D2" location="Index!A1" display="Index"/>
  </hyperlinks>
  <pageMargins left="0.7" right="0.7" top="0.75" bottom="0.75" header="0.3" footer="0.3"/>
  <pageSetup paperSize="9" fitToHeight="0" orientation="landscape" r:id="rId1"/>
  <rowBreaks count="1" manualBreakCount="1">
    <brk id="52"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5"/>
    <pageSetUpPr fitToPage="1"/>
  </sheetPr>
  <dimension ref="A1:R35"/>
  <sheetViews>
    <sheetView showGridLines="0" zoomScale="115" zoomScaleNormal="115" zoomScaleSheetLayoutView="145" workbookViewId="0"/>
  </sheetViews>
  <sheetFormatPr defaultRowHeight="14.4" x14ac:dyDescent="0.3"/>
  <cols>
    <col min="1" max="1" width="37.33203125" customWidth="1"/>
    <col min="2" max="14" width="6" customWidth="1"/>
    <col min="15" max="20" width="8.6640625" customWidth="1"/>
    <col min="21" max="22" width="9.88671875" customWidth="1"/>
  </cols>
  <sheetData>
    <row r="1" spans="1:14" x14ac:dyDescent="0.3">
      <c r="A1" s="209"/>
      <c r="B1" s="209"/>
      <c r="C1" s="209"/>
      <c r="D1" s="209"/>
      <c r="E1" s="209"/>
      <c r="F1" s="209"/>
      <c r="G1" s="209"/>
      <c r="H1" s="209"/>
      <c r="I1" s="209"/>
      <c r="J1" s="209"/>
      <c r="K1" s="209"/>
      <c r="L1" s="209"/>
      <c r="M1" s="209"/>
      <c r="N1" s="209"/>
    </row>
    <row r="2" spans="1:14" x14ac:dyDescent="0.3">
      <c r="A2" s="41" t="s">
        <v>924</v>
      </c>
      <c r="G2" s="12"/>
      <c r="N2" s="206" t="s">
        <v>829</v>
      </c>
    </row>
    <row r="3" spans="1:14" x14ac:dyDescent="0.3">
      <c r="A3" s="360" t="s">
        <v>1241</v>
      </c>
      <c r="B3" s="581" t="s">
        <v>243</v>
      </c>
      <c r="C3" s="581"/>
      <c r="D3" s="581"/>
      <c r="E3" s="581"/>
      <c r="F3" s="581"/>
      <c r="G3" s="581"/>
      <c r="H3" s="581"/>
      <c r="I3" s="581"/>
      <c r="J3" s="581"/>
      <c r="K3" s="581"/>
      <c r="L3" s="581"/>
      <c r="M3" s="576" t="s">
        <v>143</v>
      </c>
      <c r="N3" s="576" t="s">
        <v>420</v>
      </c>
    </row>
    <row r="4" spans="1:14" x14ac:dyDescent="0.3">
      <c r="A4" s="281" t="s">
        <v>1013</v>
      </c>
      <c r="B4" s="241">
        <v>0</v>
      </c>
      <c r="C4" s="241">
        <v>0.02</v>
      </c>
      <c r="D4" s="241">
        <v>0.04</v>
      </c>
      <c r="E4" s="241">
        <v>0.1</v>
      </c>
      <c r="F4" s="241">
        <v>0.2</v>
      </c>
      <c r="G4" s="241">
        <v>0.5</v>
      </c>
      <c r="H4" s="241">
        <v>0.7</v>
      </c>
      <c r="I4" s="241">
        <v>0.75</v>
      </c>
      <c r="J4" s="241">
        <v>1</v>
      </c>
      <c r="K4" s="241">
        <v>1.5</v>
      </c>
      <c r="L4" s="270" t="s">
        <v>421</v>
      </c>
      <c r="M4" s="577"/>
      <c r="N4" s="577"/>
    </row>
    <row r="5" spans="1:14" x14ac:dyDescent="0.3">
      <c r="A5" s="468" t="s">
        <v>271</v>
      </c>
      <c r="B5" s="38">
        <v>21.069555739999998</v>
      </c>
      <c r="C5" s="38">
        <v>1545.9914760899999</v>
      </c>
      <c r="D5" s="38">
        <v>0</v>
      </c>
      <c r="E5" s="38">
        <v>0</v>
      </c>
      <c r="F5" s="38">
        <v>0</v>
      </c>
      <c r="G5" s="38">
        <v>0</v>
      </c>
      <c r="H5" s="38">
        <v>0</v>
      </c>
      <c r="I5" s="38">
        <v>0</v>
      </c>
      <c r="J5" s="38">
        <v>0</v>
      </c>
      <c r="K5" s="38">
        <v>0</v>
      </c>
      <c r="L5" s="38">
        <v>0</v>
      </c>
      <c r="M5" s="38">
        <v>1567.0610318299998</v>
      </c>
      <c r="N5" s="38">
        <v>0</v>
      </c>
    </row>
    <row r="6" spans="1:14" x14ac:dyDescent="0.3">
      <c r="A6" s="462" t="s">
        <v>414</v>
      </c>
      <c r="B6" s="38">
        <v>0</v>
      </c>
      <c r="C6" s="38">
        <v>0</v>
      </c>
      <c r="D6" s="38">
        <v>0</v>
      </c>
      <c r="E6" s="38">
        <v>0</v>
      </c>
      <c r="F6" s="38">
        <v>0</v>
      </c>
      <c r="G6" s="38">
        <v>0</v>
      </c>
      <c r="H6" s="38">
        <v>0</v>
      </c>
      <c r="I6" s="38">
        <v>0</v>
      </c>
      <c r="J6" s="38">
        <v>0</v>
      </c>
      <c r="K6" s="38">
        <v>0</v>
      </c>
      <c r="L6" s="38">
        <v>0</v>
      </c>
      <c r="M6" s="38">
        <v>0</v>
      </c>
      <c r="N6" s="38">
        <v>0</v>
      </c>
    </row>
    <row r="7" spans="1:14" x14ac:dyDescent="0.3">
      <c r="A7" s="462" t="s">
        <v>287</v>
      </c>
      <c r="B7" s="38">
        <v>0</v>
      </c>
      <c r="C7" s="38">
        <v>0</v>
      </c>
      <c r="D7" s="38">
        <v>0</v>
      </c>
      <c r="E7" s="38">
        <v>0</v>
      </c>
      <c r="F7" s="38">
        <v>0</v>
      </c>
      <c r="G7" s="38">
        <v>0</v>
      </c>
      <c r="H7" s="38">
        <v>0</v>
      </c>
      <c r="I7" s="38">
        <v>0</v>
      </c>
      <c r="J7" s="38">
        <v>0</v>
      </c>
      <c r="K7" s="38">
        <v>0</v>
      </c>
      <c r="L7" s="38">
        <v>0</v>
      </c>
      <c r="M7" s="38">
        <v>0</v>
      </c>
      <c r="N7" s="38">
        <v>0</v>
      </c>
    </row>
    <row r="8" spans="1:14" x14ac:dyDescent="0.3">
      <c r="A8" s="462" t="s">
        <v>288</v>
      </c>
      <c r="B8" s="38">
        <v>0</v>
      </c>
      <c r="C8" s="38">
        <v>0</v>
      </c>
      <c r="D8" s="38">
        <v>0</v>
      </c>
      <c r="E8" s="38">
        <v>0</v>
      </c>
      <c r="F8" s="38">
        <v>0</v>
      </c>
      <c r="G8" s="38">
        <v>0</v>
      </c>
      <c r="H8" s="38">
        <v>0</v>
      </c>
      <c r="I8" s="38">
        <v>0</v>
      </c>
      <c r="J8" s="38">
        <v>0</v>
      </c>
      <c r="K8" s="38">
        <v>0</v>
      </c>
      <c r="L8" s="38">
        <v>0</v>
      </c>
      <c r="M8" s="38">
        <v>0</v>
      </c>
      <c r="N8" s="38">
        <v>0</v>
      </c>
    </row>
    <row r="9" spans="1:14" x14ac:dyDescent="0.3">
      <c r="A9" s="462" t="s">
        <v>289</v>
      </c>
      <c r="B9" s="38">
        <v>0</v>
      </c>
      <c r="C9" s="38">
        <v>0</v>
      </c>
      <c r="D9" s="38">
        <v>0</v>
      </c>
      <c r="E9" s="38">
        <v>0</v>
      </c>
      <c r="F9" s="38">
        <v>0</v>
      </c>
      <c r="G9" s="38">
        <v>0</v>
      </c>
      <c r="H9" s="38">
        <v>0</v>
      </c>
      <c r="I9" s="38">
        <v>0</v>
      </c>
      <c r="J9" s="38">
        <v>0</v>
      </c>
      <c r="K9" s="38">
        <v>0</v>
      </c>
      <c r="L9" s="38">
        <v>0</v>
      </c>
      <c r="M9" s="38">
        <v>0</v>
      </c>
      <c r="N9" s="38">
        <v>0</v>
      </c>
    </row>
    <row r="10" spans="1:14" x14ac:dyDescent="0.3">
      <c r="A10" s="462" t="s">
        <v>272</v>
      </c>
      <c r="B10" s="38">
        <v>0</v>
      </c>
      <c r="C10" s="38">
        <v>0</v>
      </c>
      <c r="D10" s="38">
        <v>0</v>
      </c>
      <c r="E10" s="38">
        <v>0</v>
      </c>
      <c r="F10" s="38">
        <v>1110.97747351</v>
      </c>
      <c r="G10" s="38">
        <v>693.97877934000007</v>
      </c>
      <c r="H10" s="38">
        <v>0</v>
      </c>
      <c r="I10" s="38">
        <v>0</v>
      </c>
      <c r="J10" s="38">
        <v>23.343809199999999</v>
      </c>
      <c r="K10" s="38">
        <v>0</v>
      </c>
      <c r="L10" s="38">
        <v>0</v>
      </c>
      <c r="M10" s="38">
        <v>1828.30006205</v>
      </c>
      <c r="N10" s="38">
        <v>331</v>
      </c>
    </row>
    <row r="11" spans="1:14" x14ac:dyDescent="0.3">
      <c r="A11" s="462" t="s">
        <v>273</v>
      </c>
      <c r="B11" s="38">
        <v>0</v>
      </c>
      <c r="C11" s="38">
        <v>0</v>
      </c>
      <c r="D11" s="38">
        <v>0</v>
      </c>
      <c r="E11" s="38">
        <v>0</v>
      </c>
      <c r="F11" s="38">
        <v>37.034391399999997</v>
      </c>
      <c r="G11" s="38">
        <v>296.10561441000004</v>
      </c>
      <c r="H11" s="38">
        <v>0</v>
      </c>
      <c r="I11" s="38">
        <v>0</v>
      </c>
      <c r="J11" s="38">
        <v>0</v>
      </c>
      <c r="K11" s="38">
        <v>0</v>
      </c>
      <c r="L11" s="38">
        <v>0</v>
      </c>
      <c r="M11" s="38">
        <v>333.14000580999999</v>
      </c>
      <c r="N11" s="38">
        <v>37</v>
      </c>
    </row>
    <row r="12" spans="1:14" x14ac:dyDescent="0.3">
      <c r="A12" s="462" t="s">
        <v>278</v>
      </c>
      <c r="B12" s="38">
        <v>0</v>
      </c>
      <c r="C12" s="38">
        <v>0</v>
      </c>
      <c r="D12" s="38">
        <v>0</v>
      </c>
      <c r="E12" s="38">
        <v>0</v>
      </c>
      <c r="F12" s="38">
        <v>0</v>
      </c>
      <c r="G12" s="38">
        <v>0</v>
      </c>
      <c r="H12" s="38">
        <v>0</v>
      </c>
      <c r="I12" s="38">
        <v>0</v>
      </c>
      <c r="J12" s="38">
        <v>0</v>
      </c>
      <c r="K12" s="38">
        <v>0</v>
      </c>
      <c r="L12" s="38">
        <v>0</v>
      </c>
      <c r="M12" s="38">
        <v>0</v>
      </c>
      <c r="N12" s="38">
        <v>0</v>
      </c>
    </row>
    <row r="13" spans="1:14" x14ac:dyDescent="0.3">
      <c r="A13" s="462" t="s">
        <v>416</v>
      </c>
      <c r="B13" s="38">
        <v>0</v>
      </c>
      <c r="C13" s="38">
        <v>0</v>
      </c>
      <c r="D13" s="38">
        <v>0</v>
      </c>
      <c r="E13" s="38">
        <v>0</v>
      </c>
      <c r="F13" s="38">
        <v>0</v>
      </c>
      <c r="G13" s="38">
        <v>0</v>
      </c>
      <c r="H13" s="38">
        <v>0</v>
      </c>
      <c r="I13" s="38">
        <v>0</v>
      </c>
      <c r="J13" s="38">
        <v>0</v>
      </c>
      <c r="K13" s="38">
        <v>0</v>
      </c>
      <c r="L13" s="38">
        <v>0</v>
      </c>
      <c r="M13" s="38">
        <v>0</v>
      </c>
      <c r="N13" s="38">
        <v>0</v>
      </c>
    </row>
    <row r="14" spans="1:14" x14ac:dyDescent="0.3">
      <c r="A14" s="469" t="s">
        <v>418</v>
      </c>
      <c r="B14" s="38">
        <v>0</v>
      </c>
      <c r="C14" s="38">
        <v>0</v>
      </c>
      <c r="D14" s="38">
        <v>0</v>
      </c>
      <c r="E14" s="38">
        <v>0</v>
      </c>
      <c r="F14" s="38">
        <v>0</v>
      </c>
      <c r="G14" s="38">
        <v>0</v>
      </c>
      <c r="H14" s="38">
        <v>0</v>
      </c>
      <c r="I14" s="38">
        <v>0</v>
      </c>
      <c r="J14" s="38">
        <v>0</v>
      </c>
      <c r="K14" s="38">
        <v>0</v>
      </c>
      <c r="L14" s="38">
        <v>0</v>
      </c>
      <c r="M14" s="38">
        <v>0</v>
      </c>
      <c r="N14" s="38">
        <v>0</v>
      </c>
    </row>
    <row r="15" spans="1:14" x14ac:dyDescent="0.3">
      <c r="A15" s="463" t="s">
        <v>143</v>
      </c>
      <c r="B15" s="71">
        <v>21.069555739999998</v>
      </c>
      <c r="C15" s="71">
        <v>1545.9914760899999</v>
      </c>
      <c r="D15" s="71">
        <v>0</v>
      </c>
      <c r="E15" s="71">
        <v>0</v>
      </c>
      <c r="F15" s="71">
        <v>1148.01186491</v>
      </c>
      <c r="G15" s="71">
        <v>990.08439375</v>
      </c>
      <c r="H15" s="71">
        <v>0</v>
      </c>
      <c r="I15" s="71">
        <v>0</v>
      </c>
      <c r="J15" s="71">
        <v>23.343809199999999</v>
      </c>
      <c r="K15" s="71">
        <v>0</v>
      </c>
      <c r="L15" s="71">
        <v>0</v>
      </c>
      <c r="M15" s="71">
        <v>3728.50109969</v>
      </c>
      <c r="N15" s="71">
        <v>368</v>
      </c>
    </row>
    <row r="16" spans="1:14" x14ac:dyDescent="0.3">
      <c r="A16" s="288"/>
      <c r="G16" s="12"/>
      <c r="N16" s="206"/>
    </row>
    <row r="17" spans="1:18" ht="28.5" customHeight="1" x14ac:dyDescent="0.3">
      <c r="A17" s="164" t="s">
        <v>201</v>
      </c>
      <c r="B17" s="536" t="s">
        <v>525</v>
      </c>
      <c r="C17" s="536"/>
      <c r="D17" s="536"/>
      <c r="E17" s="536"/>
      <c r="F17" s="536"/>
      <c r="G17" s="536"/>
      <c r="H17" s="536"/>
      <c r="I17" s="536"/>
      <c r="J17" s="536"/>
      <c r="K17" s="536"/>
      <c r="L17" s="536"/>
      <c r="M17" s="536"/>
      <c r="N17" s="536"/>
      <c r="O17" s="98"/>
      <c r="P17" s="98"/>
      <c r="Q17" s="98"/>
      <c r="R17" s="98"/>
    </row>
    <row r="18" spans="1:18" ht="78" customHeight="1" x14ac:dyDescent="0.3">
      <c r="A18" s="164" t="s">
        <v>200</v>
      </c>
      <c r="B18" s="536" t="s">
        <v>733</v>
      </c>
      <c r="C18" s="536"/>
      <c r="D18" s="536"/>
      <c r="E18" s="536"/>
      <c r="F18" s="536"/>
      <c r="G18" s="536"/>
      <c r="H18" s="536"/>
      <c r="I18" s="536"/>
      <c r="J18" s="536"/>
      <c r="K18" s="536"/>
      <c r="L18" s="536"/>
      <c r="M18" s="536"/>
      <c r="N18" s="536"/>
      <c r="O18" s="98"/>
      <c r="P18" s="98"/>
      <c r="Q18" s="98"/>
      <c r="R18" s="98"/>
    </row>
    <row r="19" spans="1:18" x14ac:dyDescent="0.3">
      <c r="A19" s="74" t="s">
        <v>202</v>
      </c>
      <c r="B19" s="96" t="s">
        <v>526</v>
      </c>
      <c r="C19" s="96"/>
      <c r="D19" s="96"/>
      <c r="E19" s="96"/>
      <c r="F19" s="96"/>
      <c r="G19" s="96"/>
      <c r="H19" s="96"/>
      <c r="I19" s="96"/>
      <c r="J19" s="96"/>
      <c r="K19" s="96"/>
      <c r="L19" s="96"/>
      <c r="M19" s="96"/>
      <c r="N19" s="96"/>
      <c r="O19" s="98"/>
      <c r="P19" s="98"/>
      <c r="Q19" s="98"/>
      <c r="R19" s="98"/>
    </row>
    <row r="20" spans="1:18" x14ac:dyDescent="0.3">
      <c r="A20" s="74" t="s">
        <v>203</v>
      </c>
      <c r="B20" s="96" t="s">
        <v>317</v>
      </c>
      <c r="C20" s="96"/>
      <c r="D20" s="96"/>
      <c r="E20" s="96"/>
      <c r="F20" s="96"/>
      <c r="G20" s="96"/>
      <c r="H20" s="96"/>
      <c r="I20" s="96"/>
      <c r="J20" s="96"/>
      <c r="K20" s="96"/>
      <c r="L20" s="96"/>
      <c r="M20" s="96"/>
      <c r="N20" s="96"/>
      <c r="O20" s="98"/>
      <c r="P20" s="98"/>
      <c r="Q20" s="98"/>
      <c r="R20" s="98"/>
    </row>
    <row r="21" spans="1:18" x14ac:dyDescent="0.3">
      <c r="A21" s="74" t="s">
        <v>204</v>
      </c>
      <c r="B21" s="96" t="s">
        <v>389</v>
      </c>
      <c r="C21" s="96"/>
      <c r="D21" s="96"/>
      <c r="E21" s="96"/>
      <c r="F21" s="96"/>
      <c r="G21" s="96"/>
      <c r="H21" s="96"/>
      <c r="I21" s="96"/>
      <c r="J21" s="96"/>
      <c r="K21" s="96"/>
      <c r="L21" s="96"/>
      <c r="M21" s="96"/>
      <c r="N21" s="96"/>
      <c r="O21" s="98"/>
      <c r="P21" s="98"/>
      <c r="Q21" s="98"/>
      <c r="R21" s="98"/>
    </row>
    <row r="22" spans="1:18" x14ac:dyDescent="0.3">
      <c r="A22" s="41" t="s">
        <v>757</v>
      </c>
      <c r="B22" s="7"/>
      <c r="C22" s="7"/>
      <c r="D22" s="7"/>
      <c r="E22" s="7"/>
      <c r="F22" s="7"/>
      <c r="G22" s="7"/>
      <c r="H22" s="7"/>
      <c r="I22" s="7"/>
      <c r="J22" s="7"/>
      <c r="K22" s="7"/>
      <c r="L22" s="7"/>
      <c r="M22" s="7"/>
      <c r="N22" s="7"/>
      <c r="O22" s="7"/>
      <c r="P22" s="7"/>
      <c r="Q22" s="7"/>
    </row>
    <row r="23" spans="1:18" ht="15" customHeight="1" x14ac:dyDescent="0.3">
      <c r="A23" s="525" t="s">
        <v>781</v>
      </c>
      <c r="B23" s="525"/>
      <c r="C23" s="525"/>
      <c r="D23" s="525"/>
      <c r="E23" s="525"/>
      <c r="F23" s="525"/>
      <c r="G23" s="525"/>
      <c r="H23" s="525"/>
      <c r="I23" s="525"/>
      <c r="J23" s="525"/>
      <c r="K23" s="525"/>
      <c r="L23" s="525"/>
      <c r="M23" s="525"/>
      <c r="N23" s="525"/>
      <c r="O23" s="7"/>
      <c r="P23" s="7"/>
      <c r="Q23" s="7"/>
    </row>
    <row r="24" spans="1:18" x14ac:dyDescent="0.3">
      <c r="A24" s="525"/>
      <c r="B24" s="525"/>
      <c r="C24" s="525"/>
      <c r="D24" s="525"/>
      <c r="E24" s="525"/>
      <c r="F24" s="525"/>
      <c r="G24" s="525"/>
      <c r="H24" s="525"/>
      <c r="I24" s="525"/>
      <c r="J24" s="525"/>
      <c r="K24" s="525"/>
      <c r="L24" s="525"/>
      <c r="M24" s="525"/>
      <c r="N24" s="525"/>
      <c r="O24" s="7"/>
      <c r="P24" s="7"/>
      <c r="Q24" s="7"/>
    </row>
    <row r="25" spans="1:18" x14ac:dyDescent="0.3">
      <c r="A25" s="525"/>
      <c r="B25" s="525"/>
      <c r="C25" s="525"/>
      <c r="D25" s="525"/>
      <c r="E25" s="525"/>
      <c r="F25" s="525"/>
      <c r="G25" s="525"/>
      <c r="H25" s="525"/>
      <c r="I25" s="525"/>
      <c r="J25" s="525"/>
      <c r="K25" s="525"/>
      <c r="L25" s="525"/>
      <c r="M25" s="525"/>
      <c r="N25" s="525"/>
      <c r="O25" s="7"/>
      <c r="P25" s="7"/>
      <c r="Q25" s="7"/>
    </row>
    <row r="26" spans="1:18" x14ac:dyDescent="0.3">
      <c r="A26" s="525"/>
      <c r="B26" s="525"/>
      <c r="C26" s="525"/>
      <c r="D26" s="525"/>
      <c r="E26" s="525"/>
      <c r="F26" s="525"/>
      <c r="G26" s="525"/>
      <c r="H26" s="525"/>
      <c r="I26" s="525"/>
      <c r="J26" s="525"/>
      <c r="K26" s="525"/>
      <c r="L26" s="525"/>
      <c r="M26" s="525"/>
      <c r="N26" s="525"/>
      <c r="O26" s="7"/>
      <c r="P26" s="7"/>
      <c r="Q26" s="7"/>
    </row>
    <row r="27" spans="1:18" x14ac:dyDescent="0.3">
      <c r="A27" s="525"/>
      <c r="B27" s="525"/>
      <c r="C27" s="525"/>
      <c r="D27" s="525"/>
      <c r="E27" s="525"/>
      <c r="F27" s="525"/>
      <c r="G27" s="525"/>
      <c r="H27" s="525"/>
      <c r="I27" s="525"/>
      <c r="J27" s="525"/>
      <c r="K27" s="525"/>
      <c r="L27" s="525"/>
      <c r="M27" s="525"/>
      <c r="N27" s="525"/>
      <c r="O27" s="7"/>
      <c r="P27" s="7"/>
      <c r="Q27" s="7"/>
    </row>
    <row r="28" spans="1:18" x14ac:dyDescent="0.3">
      <c r="A28" s="525"/>
      <c r="B28" s="525"/>
      <c r="C28" s="525"/>
      <c r="D28" s="525"/>
      <c r="E28" s="525"/>
      <c r="F28" s="525"/>
      <c r="G28" s="525"/>
      <c r="H28" s="525"/>
      <c r="I28" s="525"/>
      <c r="J28" s="525"/>
      <c r="K28" s="525"/>
      <c r="L28" s="525"/>
      <c r="M28" s="525"/>
      <c r="N28" s="525"/>
      <c r="O28" s="7"/>
      <c r="P28" s="7"/>
      <c r="Q28" s="7"/>
    </row>
    <row r="29" spans="1:18" x14ac:dyDescent="0.3">
      <c r="A29" s="525"/>
      <c r="B29" s="525"/>
      <c r="C29" s="525"/>
      <c r="D29" s="525"/>
      <c r="E29" s="525"/>
      <c r="F29" s="525"/>
      <c r="G29" s="525"/>
      <c r="H29" s="525"/>
      <c r="I29" s="525"/>
      <c r="J29" s="525"/>
      <c r="K29" s="525"/>
      <c r="L29" s="525"/>
      <c r="M29" s="525"/>
      <c r="N29" s="525"/>
      <c r="O29" s="7"/>
      <c r="P29" s="7"/>
      <c r="Q29" s="7"/>
    </row>
    <row r="30" spans="1:18" x14ac:dyDescent="0.3">
      <c r="A30" s="525"/>
      <c r="B30" s="525"/>
      <c r="C30" s="525"/>
      <c r="D30" s="525"/>
      <c r="E30" s="525"/>
      <c r="F30" s="525"/>
      <c r="G30" s="525"/>
      <c r="H30" s="525"/>
      <c r="I30" s="525"/>
      <c r="J30" s="525"/>
      <c r="K30" s="525"/>
      <c r="L30" s="525"/>
      <c r="M30" s="525"/>
      <c r="N30" s="525"/>
      <c r="O30" s="7"/>
      <c r="P30" s="7"/>
      <c r="Q30" s="7"/>
    </row>
    <row r="31" spans="1:18" x14ac:dyDescent="0.3">
      <c r="A31" s="525"/>
      <c r="B31" s="525"/>
      <c r="C31" s="525"/>
      <c r="D31" s="525"/>
      <c r="E31" s="525"/>
      <c r="F31" s="525"/>
      <c r="G31" s="525"/>
      <c r="H31" s="525"/>
      <c r="I31" s="525"/>
      <c r="J31" s="525"/>
      <c r="K31" s="525"/>
      <c r="L31" s="525"/>
      <c r="M31" s="525"/>
      <c r="N31" s="525"/>
      <c r="O31" s="7"/>
      <c r="P31" s="7"/>
      <c r="Q31" s="7"/>
    </row>
    <row r="32" spans="1:18" x14ac:dyDescent="0.3">
      <c r="A32" s="525"/>
      <c r="B32" s="525"/>
      <c r="C32" s="525"/>
      <c r="D32" s="525"/>
      <c r="E32" s="525"/>
      <c r="F32" s="525"/>
      <c r="G32" s="525"/>
      <c r="H32" s="525"/>
      <c r="I32" s="525"/>
      <c r="J32" s="525"/>
      <c r="K32" s="525"/>
      <c r="L32" s="525"/>
      <c r="M32" s="525"/>
      <c r="N32" s="525"/>
      <c r="O32" s="7"/>
      <c r="P32" s="7"/>
      <c r="Q32" s="7"/>
    </row>
    <row r="33" spans="1:17" x14ac:dyDescent="0.3">
      <c r="A33" s="123"/>
      <c r="B33" s="123"/>
      <c r="C33" s="123"/>
      <c r="D33" s="123"/>
      <c r="E33" s="123"/>
      <c r="F33" s="123"/>
      <c r="G33" s="123"/>
      <c r="H33" s="123"/>
      <c r="I33" s="123"/>
      <c r="J33" s="123"/>
      <c r="K33" s="123"/>
      <c r="L33" s="123"/>
      <c r="M33" s="123"/>
      <c r="N33" s="290" t="s">
        <v>205</v>
      </c>
      <c r="O33" s="7"/>
      <c r="P33" s="7"/>
      <c r="Q33" s="7"/>
    </row>
    <row r="34" spans="1:17" x14ac:dyDescent="0.3">
      <c r="A34" s="123"/>
      <c r="B34" s="123"/>
      <c r="C34" s="123"/>
      <c r="D34" s="123"/>
      <c r="E34" s="123"/>
      <c r="F34" s="123"/>
      <c r="G34" s="123"/>
      <c r="H34" s="123"/>
      <c r="I34" s="123"/>
      <c r="J34" s="123"/>
      <c r="K34" s="123"/>
      <c r="L34" s="123"/>
      <c r="M34" s="123"/>
      <c r="N34" s="123"/>
      <c r="O34" s="7"/>
      <c r="P34" s="7"/>
      <c r="Q34" s="7"/>
    </row>
    <row r="35" spans="1:17" ht="90.75" customHeight="1" x14ac:dyDescent="0.3">
      <c r="A35" s="123"/>
      <c r="B35" s="123"/>
      <c r="C35" s="123"/>
      <c r="D35" s="123"/>
      <c r="E35" s="123"/>
      <c r="F35" s="123"/>
      <c r="G35" s="123"/>
      <c r="H35" s="123"/>
      <c r="I35" s="123"/>
      <c r="J35" s="123"/>
      <c r="K35" s="123"/>
      <c r="L35" s="123"/>
      <c r="M35" s="123"/>
      <c r="N35" s="7"/>
      <c r="O35" s="7"/>
      <c r="P35" s="7"/>
      <c r="Q35" s="7"/>
    </row>
  </sheetData>
  <mergeCells count="6">
    <mergeCell ref="B3:L3"/>
    <mergeCell ref="M3:M4"/>
    <mergeCell ref="N3:N4"/>
    <mergeCell ref="A23:N32"/>
    <mergeCell ref="B17:N17"/>
    <mergeCell ref="B18:N18"/>
  </mergeCells>
  <hyperlinks>
    <hyperlink ref="N2" location="Index!A1" display="Index"/>
  </hyperlinks>
  <pageMargins left="0.7" right="0.7" top="0.75" bottom="0.75" header="0.3" footer="0.3"/>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pageSetUpPr fitToPage="1"/>
  </sheetPr>
  <dimension ref="A1:T56"/>
  <sheetViews>
    <sheetView showGridLines="0" zoomScale="115" zoomScaleNormal="115" zoomScaleSheetLayoutView="130" workbookViewId="0"/>
  </sheetViews>
  <sheetFormatPr defaultRowHeight="14.4" x14ac:dyDescent="0.3"/>
  <cols>
    <col min="1" max="9" width="9.88671875" customWidth="1"/>
    <col min="10" max="14" width="10.109375" customWidth="1"/>
    <col min="15" max="21" width="8.6640625" customWidth="1"/>
    <col min="22" max="23" width="9.88671875" customWidth="1"/>
  </cols>
  <sheetData>
    <row r="1" spans="1:9" x14ac:dyDescent="0.3">
      <c r="A1" s="209"/>
      <c r="B1" s="209"/>
      <c r="C1" s="209"/>
      <c r="D1" s="209"/>
      <c r="E1" s="209"/>
      <c r="F1" s="209"/>
      <c r="G1" s="209"/>
      <c r="H1" s="209"/>
      <c r="I1" s="209"/>
    </row>
    <row r="2" spans="1:9" x14ac:dyDescent="0.3">
      <c r="A2" s="41" t="s">
        <v>925</v>
      </c>
      <c r="H2" s="12"/>
      <c r="I2" s="206" t="s">
        <v>829</v>
      </c>
    </row>
    <row r="3" spans="1:9" ht="21.75" customHeight="1" x14ac:dyDescent="0.3">
      <c r="A3" s="522" t="s">
        <v>1241</v>
      </c>
      <c r="B3" s="278" t="s">
        <v>428</v>
      </c>
      <c r="C3" s="93" t="s">
        <v>487</v>
      </c>
      <c r="D3" s="93" t="s">
        <v>774</v>
      </c>
      <c r="E3" s="93" t="s">
        <v>432</v>
      </c>
      <c r="F3" s="93" t="s">
        <v>772</v>
      </c>
      <c r="G3" s="93" t="s">
        <v>433</v>
      </c>
      <c r="H3" s="93" t="s">
        <v>136</v>
      </c>
      <c r="I3" s="93" t="s">
        <v>773</v>
      </c>
    </row>
    <row r="4" spans="1:9" x14ac:dyDescent="0.3">
      <c r="A4" s="236" t="s">
        <v>827</v>
      </c>
      <c r="B4" s="175"/>
      <c r="C4" s="1"/>
      <c r="D4" s="1"/>
      <c r="E4" s="1"/>
      <c r="F4" s="1"/>
      <c r="G4" s="1"/>
      <c r="H4" s="1"/>
      <c r="I4" s="1"/>
    </row>
    <row r="5" spans="1:9" x14ac:dyDescent="0.3">
      <c r="A5" s="175"/>
      <c r="B5" s="101" t="s">
        <v>1222</v>
      </c>
      <c r="C5" s="38">
        <v>427.51608973999998</v>
      </c>
      <c r="D5" s="166">
        <v>8.4307708187860292E-2</v>
      </c>
      <c r="E5" s="38">
        <v>31</v>
      </c>
      <c r="F5" s="166">
        <v>75</v>
      </c>
      <c r="G5" s="38">
        <v>4.5569896339428499</v>
      </c>
      <c r="H5" s="38">
        <v>327.39486258999995</v>
      </c>
      <c r="I5" s="166">
        <v>76.580711333954696</v>
      </c>
    </row>
    <row r="6" spans="1:9" x14ac:dyDescent="0.3">
      <c r="A6" s="175"/>
      <c r="B6" s="101" t="s">
        <v>1223</v>
      </c>
      <c r="C6" s="38">
        <v>112.28622803</v>
      </c>
      <c r="D6" s="166">
        <v>0.21201967340320099</v>
      </c>
      <c r="E6" s="38">
        <v>33</v>
      </c>
      <c r="F6" s="166">
        <v>75</v>
      </c>
      <c r="G6" s="38">
        <v>3.2928246651672701</v>
      </c>
      <c r="H6" s="38">
        <v>106.42779047000001</v>
      </c>
      <c r="I6" s="166">
        <v>94.782585840861302</v>
      </c>
    </row>
    <row r="7" spans="1:9" x14ac:dyDescent="0.3">
      <c r="A7" s="175"/>
      <c r="B7" s="101" t="s">
        <v>1224</v>
      </c>
      <c r="C7" s="38">
        <v>1407.20926998</v>
      </c>
      <c r="D7" s="166">
        <v>0.34800968645615998</v>
      </c>
      <c r="E7" s="38">
        <v>51</v>
      </c>
      <c r="F7" s="166">
        <v>75</v>
      </c>
      <c r="G7" s="38">
        <v>4.8121805132641997</v>
      </c>
      <c r="H7" s="38">
        <v>2070.21317322</v>
      </c>
      <c r="I7" s="166">
        <v>147.11480498202101</v>
      </c>
    </row>
    <row r="8" spans="1:9" x14ac:dyDescent="0.3">
      <c r="A8" s="175"/>
      <c r="B8" s="101" t="s">
        <v>1225</v>
      </c>
      <c r="C8" s="38">
        <v>611.87100776000091</v>
      </c>
      <c r="D8" s="166">
        <v>0.66399740374008998</v>
      </c>
      <c r="E8" s="38">
        <v>52</v>
      </c>
      <c r="F8" s="166">
        <v>75</v>
      </c>
      <c r="G8" s="38">
        <v>4.1975550992988397</v>
      </c>
      <c r="H8" s="38">
        <v>1070.9602415700001</v>
      </c>
      <c r="I8" s="166">
        <v>175.030394966854</v>
      </c>
    </row>
    <row r="9" spans="1:9" x14ac:dyDescent="0.3">
      <c r="A9" s="175"/>
      <c r="B9" s="101" t="s">
        <v>1226</v>
      </c>
      <c r="C9" s="38">
        <v>154.077809</v>
      </c>
      <c r="D9" s="166">
        <v>0.93286128542482694</v>
      </c>
      <c r="E9" s="38">
        <v>35</v>
      </c>
      <c r="F9" s="166">
        <v>75</v>
      </c>
      <c r="G9" s="38">
        <v>4.8980459998576897</v>
      </c>
      <c r="H9" s="38">
        <v>325.16085520000001</v>
      </c>
      <c r="I9" s="166">
        <v>211.036785446501</v>
      </c>
    </row>
    <row r="10" spans="1:9" x14ac:dyDescent="0.3">
      <c r="A10" s="175"/>
      <c r="B10" s="101" t="s">
        <v>1227</v>
      </c>
      <c r="C10" s="38">
        <v>65.790507399999996</v>
      </c>
      <c r="D10" s="166">
        <v>2.6141698702869602</v>
      </c>
      <c r="E10" s="38">
        <v>54</v>
      </c>
      <c r="F10" s="166">
        <v>75</v>
      </c>
      <c r="G10" s="38">
        <v>2.9521345257931002</v>
      </c>
      <c r="H10" s="38">
        <v>152.27432747</v>
      </c>
      <c r="I10" s="166">
        <v>231.45334104840799</v>
      </c>
    </row>
    <row r="11" spans="1:9" x14ac:dyDescent="0.3">
      <c r="A11" s="175"/>
      <c r="B11" s="101" t="s">
        <v>1228</v>
      </c>
      <c r="C11" s="38">
        <v>1.6617450000000002E-2</v>
      </c>
      <c r="D11" s="166">
        <v>62.5</v>
      </c>
      <c r="E11" s="38">
        <v>1</v>
      </c>
      <c r="F11" s="166">
        <v>75</v>
      </c>
      <c r="G11" s="38">
        <v>5</v>
      </c>
      <c r="H11" s="38">
        <v>5.4806519999999997E-2</v>
      </c>
      <c r="I11" s="166">
        <v>329.81305796015602</v>
      </c>
    </row>
    <row r="12" spans="1:9" x14ac:dyDescent="0.3">
      <c r="A12" s="175"/>
      <c r="B12" s="101" t="s">
        <v>1229</v>
      </c>
      <c r="C12" s="38">
        <v>0.31782078000000002</v>
      </c>
      <c r="D12" s="166">
        <v>100</v>
      </c>
      <c r="E12" s="38">
        <v>3</v>
      </c>
      <c r="F12" s="166">
        <v>75</v>
      </c>
      <c r="G12" s="38">
        <v>5</v>
      </c>
      <c r="H12" s="38">
        <v>0</v>
      </c>
      <c r="I12" s="166">
        <v>0</v>
      </c>
    </row>
    <row r="13" spans="1:9" x14ac:dyDescent="0.3">
      <c r="A13" s="408"/>
      <c r="B13" s="408" t="s">
        <v>436</v>
      </c>
      <c r="C13" s="423">
        <v>2779.0853501400011</v>
      </c>
      <c r="D13" s="423">
        <v>0.46936106595246119</v>
      </c>
      <c r="E13" s="423">
        <v>260</v>
      </c>
      <c r="F13" s="423">
        <v>74.999999999999986</v>
      </c>
      <c r="G13" s="423">
        <v>4.5369629836098566</v>
      </c>
      <c r="H13" s="423">
        <v>4052.4860570399997</v>
      </c>
      <c r="I13" s="423">
        <v>145.82085637765132</v>
      </c>
    </row>
    <row r="14" spans="1:9" x14ac:dyDescent="0.3">
      <c r="A14" s="408"/>
      <c r="B14" s="78"/>
      <c r="C14" s="44"/>
      <c r="D14" s="235"/>
      <c r="E14" s="44"/>
      <c r="F14" s="235"/>
      <c r="G14" s="44"/>
      <c r="H14" s="44"/>
      <c r="I14" s="235"/>
    </row>
    <row r="15" spans="1:9" ht="21.75" customHeight="1" x14ac:dyDescent="0.3">
      <c r="A15" s="522" t="s">
        <v>1241</v>
      </c>
      <c r="B15" s="278" t="s">
        <v>428</v>
      </c>
      <c r="C15" s="93" t="s">
        <v>487</v>
      </c>
      <c r="D15" s="93" t="s">
        <v>774</v>
      </c>
      <c r="E15" s="93" t="s">
        <v>432</v>
      </c>
      <c r="F15" s="93" t="s">
        <v>772</v>
      </c>
      <c r="G15" s="93" t="s">
        <v>433</v>
      </c>
      <c r="H15" s="93" t="s">
        <v>136</v>
      </c>
      <c r="I15" s="93" t="s">
        <v>773</v>
      </c>
    </row>
    <row r="16" spans="1:9" x14ac:dyDescent="0.3">
      <c r="A16" s="236" t="s">
        <v>828</v>
      </c>
      <c r="B16" s="175"/>
      <c r="C16" s="1"/>
      <c r="D16" s="1"/>
      <c r="E16" s="1"/>
      <c r="F16" s="1"/>
      <c r="G16" s="1"/>
      <c r="H16" s="1"/>
      <c r="I16" s="1"/>
    </row>
    <row r="17" spans="1:20" x14ac:dyDescent="0.3">
      <c r="A17" s="175"/>
      <c r="B17" s="101" t="s">
        <v>1222</v>
      </c>
      <c r="C17" s="38">
        <v>476.27231548000003</v>
      </c>
      <c r="D17" s="166">
        <v>9.2178337870964508E-2</v>
      </c>
      <c r="E17" s="38">
        <v>136</v>
      </c>
      <c r="F17" s="166">
        <v>75</v>
      </c>
      <c r="G17" s="38">
        <v>4.8455753664114196</v>
      </c>
      <c r="H17" s="38">
        <v>311.90311711000004</v>
      </c>
      <c r="I17" s="166">
        <v>65.488399592501096</v>
      </c>
    </row>
    <row r="18" spans="1:20" x14ac:dyDescent="0.3">
      <c r="A18" s="175"/>
      <c r="B18" s="101" t="s">
        <v>1223</v>
      </c>
      <c r="C18" s="38">
        <v>594.20185249999997</v>
      </c>
      <c r="D18" s="166">
        <v>0.19339011602696202</v>
      </c>
      <c r="E18" s="38">
        <v>198</v>
      </c>
      <c r="F18" s="166">
        <v>75</v>
      </c>
      <c r="G18" s="38">
        <v>4.8201977227272703</v>
      </c>
      <c r="H18" s="38">
        <v>524.06912517000001</v>
      </c>
      <c r="I18" s="166">
        <v>88.197154378612396</v>
      </c>
    </row>
    <row r="19" spans="1:20" x14ac:dyDescent="0.3">
      <c r="A19" s="175"/>
      <c r="B19" s="101" t="s">
        <v>1224</v>
      </c>
      <c r="C19" s="38">
        <v>1592.7316071400001</v>
      </c>
      <c r="D19" s="166">
        <v>0.36311132685340203</v>
      </c>
      <c r="E19" s="38">
        <v>547</v>
      </c>
      <c r="F19" s="166">
        <v>75</v>
      </c>
      <c r="G19" s="38">
        <v>4.7219356729684403</v>
      </c>
      <c r="H19" s="38">
        <v>1893.2729177799999</v>
      </c>
      <c r="I19" s="166">
        <v>118.86955148580699</v>
      </c>
    </row>
    <row r="20" spans="1:20" x14ac:dyDescent="0.3">
      <c r="A20" s="175"/>
      <c r="B20" s="101" t="s">
        <v>1225</v>
      </c>
      <c r="C20" s="38">
        <v>1415.4560958099999</v>
      </c>
      <c r="D20" s="166">
        <v>0.624320954581013</v>
      </c>
      <c r="E20" s="38">
        <v>524</v>
      </c>
      <c r="F20" s="166">
        <v>75.000000000000099</v>
      </c>
      <c r="G20" s="38">
        <v>4.6527213407697499</v>
      </c>
      <c r="H20" s="38">
        <v>1957.9448854100001</v>
      </c>
      <c r="I20" s="166">
        <v>138.326076746984</v>
      </c>
    </row>
    <row r="21" spans="1:20" x14ac:dyDescent="0.3">
      <c r="A21" s="175"/>
      <c r="B21" s="101" t="s">
        <v>1226</v>
      </c>
      <c r="C21" s="38">
        <v>2155.6919641499999</v>
      </c>
      <c r="D21" s="166">
        <v>1.2126759726490299</v>
      </c>
      <c r="E21" s="38">
        <v>936</v>
      </c>
      <c r="F21" s="166">
        <v>75</v>
      </c>
      <c r="G21" s="38">
        <v>4.7739043563194601</v>
      </c>
      <c r="H21" s="38">
        <v>3611.6566230600001</v>
      </c>
      <c r="I21" s="166">
        <v>167.54047809813599</v>
      </c>
    </row>
    <row r="22" spans="1:20" x14ac:dyDescent="0.3">
      <c r="A22" s="175"/>
      <c r="B22" s="101" t="s">
        <v>1227</v>
      </c>
      <c r="C22" s="38">
        <v>473.02787039999998</v>
      </c>
      <c r="D22" s="166">
        <v>3.1636634450924599</v>
      </c>
      <c r="E22" s="38">
        <v>320</v>
      </c>
      <c r="F22" s="166">
        <v>75</v>
      </c>
      <c r="G22" s="38">
        <v>4.46510004086596</v>
      </c>
      <c r="H22" s="38">
        <v>886.11136977000001</v>
      </c>
      <c r="I22" s="166">
        <v>187.32751814828399</v>
      </c>
    </row>
    <row r="23" spans="1:20" x14ac:dyDescent="0.3">
      <c r="A23" s="175"/>
      <c r="B23" s="101" t="s">
        <v>1228</v>
      </c>
      <c r="C23" s="38">
        <v>45.004800340000003</v>
      </c>
      <c r="D23" s="166">
        <v>33.123367290022202</v>
      </c>
      <c r="E23" s="38">
        <v>103</v>
      </c>
      <c r="F23" s="166">
        <v>75.000000000000099</v>
      </c>
      <c r="G23" s="38">
        <v>4.3330584387502498</v>
      </c>
      <c r="H23" s="38">
        <v>125.23968963</v>
      </c>
      <c r="I23" s="166">
        <v>278.28073601892595</v>
      </c>
    </row>
    <row r="24" spans="1:20" x14ac:dyDescent="0.3">
      <c r="A24" s="175"/>
      <c r="B24" s="101" t="s">
        <v>1229</v>
      </c>
      <c r="C24" s="38">
        <v>41.929606849999999</v>
      </c>
      <c r="D24" s="166">
        <v>100</v>
      </c>
      <c r="E24" s="38">
        <v>171</v>
      </c>
      <c r="F24" s="166">
        <v>75</v>
      </c>
      <c r="G24" s="38">
        <v>4.6913713532205596</v>
      </c>
      <c r="H24" s="38">
        <v>88.664016239999995</v>
      </c>
      <c r="I24" s="166">
        <v>211.459212000696</v>
      </c>
    </row>
    <row r="25" spans="1:20" x14ac:dyDescent="0.3">
      <c r="A25" s="408"/>
      <c r="B25" s="408" t="s">
        <v>436</v>
      </c>
      <c r="C25" s="423">
        <v>6794.3161126699997</v>
      </c>
      <c r="D25" s="423">
        <v>1.6801073724473272</v>
      </c>
      <c r="E25" s="423">
        <v>2935</v>
      </c>
      <c r="F25" s="423">
        <v>75.000000000000028</v>
      </c>
      <c r="G25" s="423">
        <v>4.7206197164536468</v>
      </c>
      <c r="H25" s="423">
        <v>9398.8617441700007</v>
      </c>
      <c r="I25" s="423">
        <v>138.3341838723556</v>
      </c>
    </row>
    <row r="26" spans="1:20" x14ac:dyDescent="0.3">
      <c r="A26" s="408"/>
      <c r="B26" s="408"/>
      <c r="C26" s="423"/>
      <c r="D26" s="423"/>
      <c r="E26" s="423"/>
      <c r="F26" s="423"/>
      <c r="G26" s="423"/>
      <c r="H26" s="423"/>
      <c r="I26" s="423"/>
    </row>
    <row r="27" spans="1:20" ht="21.75" customHeight="1" x14ac:dyDescent="0.3">
      <c r="A27" s="360" t="s">
        <v>1241</v>
      </c>
      <c r="B27" s="408"/>
      <c r="C27" s="93" t="s">
        <v>487</v>
      </c>
      <c r="D27" s="93" t="s">
        <v>774</v>
      </c>
      <c r="E27" s="93" t="s">
        <v>432</v>
      </c>
      <c r="F27" s="93" t="s">
        <v>772</v>
      </c>
      <c r="G27" s="93" t="s">
        <v>433</v>
      </c>
      <c r="H27" s="93" t="s">
        <v>136</v>
      </c>
      <c r="I27" s="93" t="s">
        <v>773</v>
      </c>
    </row>
    <row r="28" spans="1:20" x14ac:dyDescent="0.3">
      <c r="A28" s="529" t="s">
        <v>437</v>
      </c>
      <c r="B28" s="529"/>
      <c r="C28" s="71">
        <v>9573.4014628100012</v>
      </c>
      <c r="D28" s="186">
        <v>1.3286369639214568</v>
      </c>
      <c r="E28" s="71">
        <v>3195</v>
      </c>
      <c r="F28" s="186">
        <v>75.000000000000014</v>
      </c>
      <c r="G28" s="71">
        <v>4.6673055691588203</v>
      </c>
      <c r="H28" s="71">
        <v>13451.347801209999</v>
      </c>
      <c r="I28" s="186">
        <v>140.50750773865212</v>
      </c>
    </row>
    <row r="29" spans="1:20" x14ac:dyDescent="0.3">
      <c r="A29" s="288"/>
      <c r="H29" s="12"/>
      <c r="I29" s="206"/>
    </row>
    <row r="30" spans="1:20" x14ac:dyDescent="0.3">
      <c r="A30" s="97" t="s">
        <v>201</v>
      </c>
      <c r="B30" s="97"/>
      <c r="C30" s="96" t="s">
        <v>527</v>
      </c>
      <c r="D30" s="96"/>
      <c r="E30" s="96"/>
      <c r="F30" s="96"/>
      <c r="G30" s="96"/>
      <c r="H30" s="96"/>
      <c r="I30" s="96"/>
      <c r="J30" s="98"/>
      <c r="K30" s="98"/>
      <c r="L30" s="98"/>
      <c r="M30" s="98"/>
      <c r="N30" s="98"/>
      <c r="O30" s="98"/>
      <c r="P30" s="98"/>
      <c r="Q30" s="98"/>
      <c r="R30" s="98"/>
      <c r="S30" s="98"/>
      <c r="T30" s="98"/>
    </row>
    <row r="31" spans="1:20" ht="86.25" customHeight="1" x14ac:dyDescent="0.3">
      <c r="A31" s="162" t="s">
        <v>424</v>
      </c>
      <c r="B31" s="162"/>
      <c r="C31" s="536" t="s">
        <v>528</v>
      </c>
      <c r="D31" s="536"/>
      <c r="E31" s="536"/>
      <c r="F31" s="536"/>
      <c r="G31" s="536"/>
      <c r="H31" s="536"/>
      <c r="I31" s="536"/>
      <c r="J31" s="98"/>
      <c r="K31" s="98"/>
      <c r="L31" s="98"/>
      <c r="M31" s="98"/>
      <c r="N31" s="98"/>
      <c r="O31" s="98"/>
      <c r="P31" s="98"/>
      <c r="Q31" s="98"/>
      <c r="R31" s="98"/>
      <c r="S31" s="98"/>
      <c r="T31" s="98"/>
    </row>
    <row r="32" spans="1:20" ht="29.25" customHeight="1" x14ac:dyDescent="0.3">
      <c r="A32" s="162" t="s">
        <v>202</v>
      </c>
      <c r="B32" s="97"/>
      <c r="C32" s="536" t="s">
        <v>529</v>
      </c>
      <c r="D32" s="536"/>
      <c r="E32" s="536"/>
      <c r="F32" s="536"/>
      <c r="G32" s="536"/>
      <c r="H32" s="536"/>
      <c r="I32" s="536"/>
      <c r="J32" s="98"/>
      <c r="K32" s="98"/>
      <c r="L32" s="98"/>
      <c r="M32" s="98"/>
      <c r="N32" s="98"/>
      <c r="O32" s="98"/>
      <c r="P32" s="98"/>
      <c r="Q32" s="98"/>
      <c r="R32" s="98"/>
      <c r="S32" s="98"/>
      <c r="T32" s="98"/>
    </row>
    <row r="33" spans="1:20" x14ac:dyDescent="0.3">
      <c r="A33" s="97" t="s">
        <v>203</v>
      </c>
      <c r="B33" s="97"/>
      <c r="C33" s="96" t="s">
        <v>317</v>
      </c>
      <c r="D33" s="96"/>
      <c r="E33" s="96"/>
      <c r="F33" s="96"/>
      <c r="G33" s="96"/>
      <c r="H33" s="96"/>
      <c r="I33" s="96"/>
      <c r="J33" s="98"/>
      <c r="K33" s="98"/>
      <c r="L33" s="98"/>
      <c r="M33" s="98"/>
      <c r="N33" s="98"/>
      <c r="O33" s="98"/>
      <c r="P33" s="98"/>
      <c r="Q33" s="98"/>
      <c r="R33" s="98"/>
      <c r="S33" s="98"/>
      <c r="T33" s="98"/>
    </row>
    <row r="34" spans="1:20" x14ac:dyDescent="0.3">
      <c r="A34" s="97" t="s">
        <v>204</v>
      </c>
      <c r="B34" s="97"/>
      <c r="C34" s="96" t="s">
        <v>530</v>
      </c>
      <c r="D34" s="96"/>
      <c r="E34" s="96"/>
      <c r="F34" s="96"/>
      <c r="G34" s="96"/>
      <c r="H34" s="96"/>
      <c r="I34" s="96"/>
      <c r="J34" s="98"/>
      <c r="K34" s="98"/>
      <c r="L34" s="98"/>
      <c r="M34" s="98"/>
      <c r="N34" s="98"/>
      <c r="O34" s="98"/>
      <c r="P34" s="98"/>
      <c r="Q34" s="98"/>
      <c r="R34" s="98"/>
      <c r="S34" s="98"/>
      <c r="T34" s="98"/>
    </row>
    <row r="35" spans="1:20" ht="24" customHeight="1" x14ac:dyDescent="0.3">
      <c r="A35" s="162" t="s">
        <v>213</v>
      </c>
      <c r="B35" s="97"/>
      <c r="C35" s="536" t="s">
        <v>399</v>
      </c>
      <c r="D35" s="536"/>
      <c r="E35" s="536"/>
      <c r="F35" s="536"/>
      <c r="G35" s="536"/>
      <c r="H35" s="536"/>
      <c r="I35" s="536"/>
      <c r="J35" s="98"/>
      <c r="K35" s="98"/>
      <c r="L35" s="98"/>
      <c r="M35" s="98"/>
      <c r="N35" s="98"/>
      <c r="O35" s="98"/>
      <c r="P35" s="98"/>
      <c r="Q35" s="98"/>
      <c r="R35" s="98"/>
      <c r="S35" s="98"/>
      <c r="T35" s="98"/>
    </row>
    <row r="36" spans="1:20" x14ac:dyDescent="0.3">
      <c r="A36" s="2"/>
      <c r="B36" s="2"/>
    </row>
    <row r="37" spans="1:20" x14ac:dyDescent="0.3">
      <c r="A37" s="41" t="s">
        <v>757</v>
      </c>
      <c r="H37" s="122"/>
      <c r="I37" s="122"/>
      <c r="J37" s="122"/>
      <c r="K37" s="122"/>
      <c r="L37" s="122"/>
      <c r="M37" s="122"/>
      <c r="N37" s="122"/>
      <c r="O37" s="122"/>
      <c r="P37" s="122"/>
      <c r="Q37" s="122"/>
      <c r="R37" s="122"/>
    </row>
    <row r="38" spans="1:20" ht="15" customHeight="1" x14ac:dyDescent="0.3">
      <c r="A38" s="525" t="s">
        <v>782</v>
      </c>
      <c r="B38" s="525"/>
      <c r="C38" s="525"/>
      <c r="D38" s="525"/>
      <c r="E38" s="525"/>
      <c r="F38" s="525"/>
      <c r="G38" s="525"/>
      <c r="H38" s="525"/>
      <c r="I38" s="525"/>
      <c r="J38" s="123"/>
      <c r="K38" s="123"/>
      <c r="L38" s="122"/>
      <c r="M38" s="122"/>
      <c r="N38" s="122"/>
      <c r="O38" s="122"/>
      <c r="P38" s="122"/>
      <c r="Q38" s="122"/>
      <c r="R38" s="122"/>
    </row>
    <row r="39" spans="1:20" x14ac:dyDescent="0.3">
      <c r="A39" s="525"/>
      <c r="B39" s="525"/>
      <c r="C39" s="525"/>
      <c r="D39" s="525"/>
      <c r="E39" s="525"/>
      <c r="F39" s="525"/>
      <c r="G39" s="525"/>
      <c r="H39" s="525"/>
      <c r="I39" s="525"/>
      <c r="J39" s="123"/>
      <c r="K39" s="123"/>
      <c r="L39" s="122"/>
      <c r="M39" s="122"/>
      <c r="N39" s="122"/>
      <c r="O39" s="122"/>
      <c r="P39" s="122"/>
      <c r="Q39" s="122"/>
      <c r="R39" s="122"/>
    </row>
    <row r="40" spans="1:20" x14ac:dyDescent="0.3">
      <c r="A40" s="525"/>
      <c r="B40" s="525"/>
      <c r="C40" s="525"/>
      <c r="D40" s="525"/>
      <c r="E40" s="525"/>
      <c r="F40" s="525"/>
      <c r="G40" s="525"/>
      <c r="H40" s="525"/>
      <c r="I40" s="525"/>
      <c r="J40" s="123"/>
      <c r="K40" s="123"/>
      <c r="L40" s="122"/>
      <c r="M40" s="122"/>
      <c r="N40" s="122"/>
      <c r="O40" s="122"/>
      <c r="P40" s="122"/>
      <c r="Q40" s="122"/>
      <c r="R40" s="122"/>
    </row>
    <row r="41" spans="1:20" x14ac:dyDescent="0.3">
      <c r="A41" s="525"/>
      <c r="B41" s="525"/>
      <c r="C41" s="525"/>
      <c r="D41" s="525"/>
      <c r="E41" s="525"/>
      <c r="F41" s="525"/>
      <c r="G41" s="525"/>
      <c r="H41" s="525"/>
      <c r="I41" s="525"/>
      <c r="J41" s="123"/>
      <c r="K41" s="123"/>
      <c r="L41" s="122"/>
      <c r="M41" s="122"/>
      <c r="N41" s="122"/>
      <c r="O41" s="122"/>
      <c r="P41" s="122"/>
      <c r="Q41" s="122"/>
      <c r="R41" s="122"/>
    </row>
    <row r="42" spans="1:20" x14ac:dyDescent="0.3">
      <c r="A42" s="525"/>
      <c r="B42" s="525"/>
      <c r="C42" s="525"/>
      <c r="D42" s="525"/>
      <c r="E42" s="525"/>
      <c r="F42" s="525"/>
      <c r="G42" s="525"/>
      <c r="H42" s="525"/>
      <c r="I42" s="525"/>
      <c r="J42" s="123"/>
      <c r="K42" s="123"/>
      <c r="L42" s="122"/>
      <c r="M42" s="122"/>
      <c r="N42" s="122"/>
      <c r="O42" s="122"/>
      <c r="P42" s="122"/>
      <c r="Q42" s="122"/>
      <c r="R42" s="122"/>
    </row>
    <row r="43" spans="1:20" x14ac:dyDescent="0.3">
      <c r="A43" s="525"/>
      <c r="B43" s="525"/>
      <c r="C43" s="525"/>
      <c r="D43" s="525"/>
      <c r="E43" s="525"/>
      <c r="F43" s="525"/>
      <c r="G43" s="525"/>
      <c r="H43" s="525"/>
      <c r="I43" s="525"/>
      <c r="J43" s="123"/>
      <c r="K43" s="123"/>
      <c r="L43" s="122"/>
      <c r="M43" s="122"/>
      <c r="N43" s="122"/>
      <c r="O43" s="122"/>
      <c r="P43" s="122"/>
      <c r="Q43" s="122"/>
      <c r="R43" s="122"/>
    </row>
    <row r="44" spans="1:20" x14ac:dyDescent="0.3">
      <c r="A44" s="525"/>
      <c r="B44" s="525"/>
      <c r="C44" s="525"/>
      <c r="D44" s="525"/>
      <c r="E44" s="525"/>
      <c r="F44" s="525"/>
      <c r="G44" s="525"/>
      <c r="H44" s="525"/>
      <c r="I44" s="525"/>
      <c r="J44" s="123"/>
      <c r="K44" s="123"/>
      <c r="L44" s="122"/>
      <c r="M44" s="122"/>
      <c r="N44" s="122"/>
      <c r="O44" s="122"/>
      <c r="P44" s="122"/>
      <c r="Q44" s="122"/>
      <c r="R44" s="122"/>
    </row>
    <row r="45" spans="1:20" x14ac:dyDescent="0.3">
      <c r="A45" s="525"/>
      <c r="B45" s="525"/>
      <c r="C45" s="525"/>
      <c r="D45" s="525"/>
      <c r="E45" s="525"/>
      <c r="F45" s="525"/>
      <c r="G45" s="525"/>
      <c r="H45" s="525"/>
      <c r="I45" s="525"/>
      <c r="J45" s="123"/>
      <c r="K45" s="123"/>
      <c r="L45" s="122"/>
      <c r="M45" s="122"/>
      <c r="N45" s="122"/>
      <c r="O45" s="122"/>
      <c r="P45" s="122"/>
      <c r="Q45" s="122"/>
      <c r="R45" s="122"/>
    </row>
    <row r="46" spans="1:20" x14ac:dyDescent="0.3">
      <c r="A46" s="525"/>
      <c r="B46" s="525"/>
      <c r="C46" s="525"/>
      <c r="D46" s="525"/>
      <c r="E46" s="525"/>
      <c r="F46" s="525"/>
      <c r="G46" s="525"/>
      <c r="H46" s="525"/>
      <c r="I46" s="525"/>
      <c r="J46" s="123"/>
      <c r="K46" s="123"/>
      <c r="L46" s="122"/>
      <c r="M46" s="122"/>
      <c r="N46" s="122"/>
      <c r="O46" s="122"/>
      <c r="P46" s="122"/>
      <c r="Q46" s="122"/>
      <c r="R46" s="122"/>
    </row>
    <row r="47" spans="1:20" x14ac:dyDescent="0.3">
      <c r="A47" s="525"/>
      <c r="B47" s="525"/>
      <c r="C47" s="525"/>
      <c r="D47" s="525"/>
      <c r="E47" s="525"/>
      <c r="F47" s="525"/>
      <c r="G47" s="525"/>
      <c r="H47" s="525"/>
      <c r="I47" s="525"/>
      <c r="J47" s="123"/>
      <c r="K47" s="123"/>
      <c r="L47" s="122"/>
      <c r="M47" s="122"/>
      <c r="N47" s="122"/>
      <c r="O47" s="122"/>
      <c r="P47" s="122"/>
      <c r="Q47" s="122"/>
      <c r="R47" s="122"/>
    </row>
    <row r="48" spans="1:20" x14ac:dyDescent="0.3">
      <c r="A48" s="525"/>
      <c r="B48" s="525"/>
      <c r="C48" s="525"/>
      <c r="D48" s="525"/>
      <c r="E48" s="525"/>
      <c r="F48" s="525"/>
      <c r="G48" s="525"/>
      <c r="H48" s="525"/>
      <c r="I48" s="525"/>
      <c r="J48" s="123"/>
      <c r="K48" s="123"/>
      <c r="L48" s="122"/>
      <c r="M48" s="122"/>
      <c r="N48" s="122"/>
      <c r="O48" s="122"/>
      <c r="P48" s="122"/>
      <c r="Q48" s="122"/>
      <c r="R48" s="122"/>
    </row>
    <row r="49" spans="1:18" x14ac:dyDescent="0.3">
      <c r="A49" s="525"/>
      <c r="B49" s="525"/>
      <c r="C49" s="525"/>
      <c r="D49" s="525"/>
      <c r="E49" s="525"/>
      <c r="F49" s="525"/>
      <c r="G49" s="525"/>
      <c r="H49" s="525"/>
      <c r="I49" s="525"/>
      <c r="J49" s="123"/>
      <c r="K49" s="123"/>
      <c r="L49" s="122"/>
      <c r="M49" s="122"/>
      <c r="N49" s="122"/>
      <c r="O49" s="122"/>
      <c r="P49" s="122"/>
      <c r="Q49" s="122"/>
      <c r="R49" s="122"/>
    </row>
    <row r="50" spans="1:18" x14ac:dyDescent="0.3">
      <c r="A50" s="525"/>
      <c r="B50" s="525"/>
      <c r="C50" s="525"/>
      <c r="D50" s="525"/>
      <c r="E50" s="525"/>
      <c r="F50" s="525"/>
      <c r="G50" s="525"/>
      <c r="H50" s="525"/>
      <c r="I50" s="525"/>
    </row>
    <row r="51" spans="1:18" x14ac:dyDescent="0.3">
      <c r="A51" s="525"/>
      <c r="B51" s="525"/>
      <c r="C51" s="525"/>
      <c r="D51" s="525"/>
      <c r="E51" s="525"/>
      <c r="F51" s="525"/>
      <c r="G51" s="525"/>
      <c r="H51" s="525"/>
      <c r="I51" s="525"/>
    </row>
    <row r="52" spans="1:18" x14ac:dyDescent="0.3">
      <c r="A52" s="525"/>
      <c r="B52" s="525"/>
      <c r="C52" s="525"/>
      <c r="D52" s="525"/>
      <c r="E52" s="525"/>
      <c r="F52" s="525"/>
      <c r="G52" s="525"/>
      <c r="H52" s="525"/>
      <c r="I52" s="525"/>
    </row>
    <row r="53" spans="1:18" x14ac:dyDescent="0.3">
      <c r="A53" s="123"/>
      <c r="B53" s="123"/>
      <c r="C53" s="123"/>
      <c r="D53" s="123"/>
      <c r="E53" s="123"/>
      <c r="F53" s="123"/>
      <c r="G53" s="123"/>
      <c r="H53" s="123"/>
      <c r="I53" s="290" t="s">
        <v>205</v>
      </c>
    </row>
    <row r="54" spans="1:18" x14ac:dyDescent="0.3">
      <c r="A54" s="123"/>
      <c r="B54" s="123"/>
      <c r="C54" s="123"/>
      <c r="D54" s="123"/>
      <c r="E54" s="123"/>
      <c r="F54" s="123"/>
      <c r="G54" s="123"/>
      <c r="H54" s="123"/>
      <c r="I54" s="123"/>
    </row>
    <row r="55" spans="1:18" x14ac:dyDescent="0.3">
      <c r="A55" s="123"/>
      <c r="B55" s="123"/>
      <c r="C55" s="123"/>
      <c r="D55" s="123"/>
      <c r="E55" s="123"/>
      <c r="F55" s="123"/>
      <c r="G55" s="123"/>
      <c r="H55" s="123"/>
      <c r="I55" s="123"/>
    </row>
    <row r="56" spans="1:18" x14ac:dyDescent="0.3">
      <c r="A56" s="123"/>
      <c r="B56" s="123"/>
      <c r="C56" s="123"/>
      <c r="D56" s="123"/>
      <c r="E56" s="123"/>
      <c r="F56" s="123"/>
      <c r="G56" s="123"/>
      <c r="H56" s="123"/>
      <c r="I56" s="123"/>
    </row>
  </sheetData>
  <mergeCells count="5">
    <mergeCell ref="A28:B28"/>
    <mergeCell ref="A38:I52"/>
    <mergeCell ref="C31:I31"/>
    <mergeCell ref="C32:I32"/>
    <mergeCell ref="C35:I35"/>
  </mergeCells>
  <hyperlinks>
    <hyperlink ref="I2" location="Index!A1" display="Index"/>
  </hyperlinks>
  <pageMargins left="0.7" right="0.7" top="0.75" bottom="0.75" header="0.3" footer="0.3"/>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5"/>
    <pageSetUpPr fitToPage="1"/>
  </sheetPr>
  <dimension ref="A1:J44"/>
  <sheetViews>
    <sheetView showGridLines="0" zoomScale="115" zoomScaleNormal="115" zoomScaleSheetLayoutView="100" workbookViewId="0"/>
  </sheetViews>
  <sheetFormatPr defaultRowHeight="14.4" x14ac:dyDescent="0.3"/>
  <cols>
    <col min="1" max="1" width="22.6640625" customWidth="1"/>
    <col min="2" max="3" width="25.5546875" customWidth="1"/>
    <col min="4" max="4" width="6.5546875" customWidth="1"/>
    <col min="5" max="5" width="19.44140625" customWidth="1"/>
    <col min="6" max="7" width="18.44140625" customWidth="1"/>
    <col min="8" max="8" width="12.6640625" customWidth="1"/>
    <col min="9" max="12" width="8.6640625" customWidth="1"/>
    <col min="13" max="14" width="9.88671875" customWidth="1"/>
  </cols>
  <sheetData>
    <row r="1" spans="1:10" x14ac:dyDescent="0.3">
      <c r="A1" s="209"/>
      <c r="B1" s="209"/>
      <c r="C1" s="209"/>
    </row>
    <row r="2" spans="1:10" x14ac:dyDescent="0.3">
      <c r="A2" s="41" t="s">
        <v>926</v>
      </c>
      <c r="C2" s="206" t="s">
        <v>829</v>
      </c>
      <c r="G2" s="12"/>
    </row>
    <row r="3" spans="1:10" x14ac:dyDescent="0.3">
      <c r="A3" s="360" t="s">
        <v>1241</v>
      </c>
      <c r="B3" s="39" t="s">
        <v>460</v>
      </c>
      <c r="C3" s="39" t="s">
        <v>256</v>
      </c>
      <c r="G3" s="12"/>
    </row>
    <row r="4" spans="1:10" x14ac:dyDescent="0.3">
      <c r="A4" s="500" t="s">
        <v>461</v>
      </c>
      <c r="B4" s="612" t="s">
        <v>1028</v>
      </c>
      <c r="C4" s="612"/>
      <c r="G4" s="12"/>
    </row>
    <row r="5" spans="1:10" x14ac:dyDescent="0.3">
      <c r="A5" s="501" t="s">
        <v>462</v>
      </c>
      <c r="B5" s="38">
        <v>0</v>
      </c>
      <c r="C5" s="38">
        <v>0</v>
      </c>
      <c r="G5" s="12"/>
    </row>
    <row r="6" spans="1:10" x14ac:dyDescent="0.3">
      <c r="A6" s="462" t="s">
        <v>535</v>
      </c>
      <c r="B6" s="38">
        <v>0</v>
      </c>
      <c r="C6" s="38">
        <v>0</v>
      </c>
      <c r="G6" s="12"/>
    </row>
    <row r="7" spans="1:10" x14ac:dyDescent="0.3">
      <c r="A7" s="462" t="s">
        <v>536</v>
      </c>
      <c r="B7" s="38">
        <v>0</v>
      </c>
      <c r="C7" s="38">
        <v>0</v>
      </c>
      <c r="G7" s="12"/>
    </row>
    <row r="8" spans="1:10" x14ac:dyDescent="0.3">
      <c r="A8" s="462" t="s">
        <v>537</v>
      </c>
      <c r="B8" s="38">
        <v>0</v>
      </c>
      <c r="C8" s="38">
        <v>0</v>
      </c>
      <c r="G8" s="12"/>
    </row>
    <row r="9" spans="1:10" x14ac:dyDescent="0.3">
      <c r="A9" s="462" t="s">
        <v>466</v>
      </c>
      <c r="B9" s="38">
        <v>0</v>
      </c>
      <c r="C9" s="38">
        <v>0</v>
      </c>
      <c r="G9" s="12"/>
    </row>
    <row r="10" spans="1:10" x14ac:dyDescent="0.3">
      <c r="A10" s="462" t="s">
        <v>467</v>
      </c>
      <c r="B10" s="38">
        <v>0</v>
      </c>
      <c r="C10" s="38">
        <v>0</v>
      </c>
      <c r="G10" s="12"/>
    </row>
    <row r="11" spans="1:10" x14ac:dyDescent="0.3">
      <c r="A11" s="469" t="s">
        <v>468</v>
      </c>
      <c r="B11" s="38">
        <v>0</v>
      </c>
      <c r="C11" s="38">
        <v>0</v>
      </c>
      <c r="G11" s="12"/>
    </row>
    <row r="12" spans="1:10" x14ac:dyDescent="0.3">
      <c r="A12" s="463" t="s">
        <v>538</v>
      </c>
      <c r="B12" s="71">
        <v>0</v>
      </c>
      <c r="C12" s="71">
        <v>0</v>
      </c>
      <c r="G12" s="12"/>
    </row>
    <row r="13" spans="1:10" x14ac:dyDescent="0.3">
      <c r="A13" s="288"/>
      <c r="C13" s="206"/>
      <c r="G13" s="12"/>
    </row>
    <row r="14" spans="1:10" ht="29.25" customHeight="1" x14ac:dyDescent="0.3">
      <c r="A14" s="162" t="s">
        <v>201</v>
      </c>
      <c r="B14" s="536" t="s">
        <v>531</v>
      </c>
      <c r="C14" s="536"/>
      <c r="D14" s="98"/>
      <c r="E14" s="98"/>
      <c r="F14" s="98"/>
      <c r="G14" s="98"/>
      <c r="H14" s="98"/>
      <c r="I14" s="98"/>
      <c r="J14" s="98"/>
    </row>
    <row r="15" spans="1:10" ht="45" customHeight="1" x14ac:dyDescent="0.3">
      <c r="A15" s="162" t="s">
        <v>200</v>
      </c>
      <c r="B15" s="536" t="s">
        <v>532</v>
      </c>
      <c r="C15" s="536"/>
      <c r="D15" s="98"/>
      <c r="E15" s="98"/>
      <c r="F15" s="98"/>
      <c r="G15" s="98"/>
      <c r="H15" s="98"/>
      <c r="I15" s="98"/>
      <c r="J15" s="98"/>
    </row>
    <row r="16" spans="1:10" ht="27" customHeight="1" x14ac:dyDescent="0.3">
      <c r="A16" s="97" t="s">
        <v>202</v>
      </c>
      <c r="B16" s="536" t="s">
        <v>533</v>
      </c>
      <c r="C16" s="536"/>
      <c r="D16" s="98"/>
      <c r="E16" s="98"/>
      <c r="F16" s="98"/>
      <c r="G16" s="98"/>
      <c r="H16" s="98"/>
      <c r="I16" s="98"/>
      <c r="J16" s="98"/>
    </row>
    <row r="17" spans="1:10" x14ac:dyDescent="0.3">
      <c r="A17" s="97" t="s">
        <v>203</v>
      </c>
      <c r="B17" s="464" t="s">
        <v>369</v>
      </c>
      <c r="C17" s="464"/>
      <c r="D17" s="98"/>
      <c r="E17" s="98"/>
      <c r="F17" s="98"/>
      <c r="G17" s="98"/>
      <c r="H17" s="98"/>
      <c r="I17" s="98"/>
      <c r="J17" s="98"/>
    </row>
    <row r="18" spans="1:10" ht="27.75" customHeight="1" x14ac:dyDescent="0.3">
      <c r="A18" s="162" t="s">
        <v>204</v>
      </c>
      <c r="B18" s="536" t="s">
        <v>534</v>
      </c>
      <c r="C18" s="536"/>
      <c r="D18" s="98"/>
      <c r="E18" s="98"/>
      <c r="F18" s="98"/>
      <c r="G18" s="98"/>
      <c r="H18" s="98"/>
      <c r="I18" s="98"/>
      <c r="J18" s="98"/>
    </row>
    <row r="19" spans="1:10" ht="28.5" customHeight="1" x14ac:dyDescent="0.3">
      <c r="A19" s="162" t="s">
        <v>213</v>
      </c>
      <c r="B19" s="536" t="s">
        <v>409</v>
      </c>
      <c r="C19" s="536"/>
      <c r="D19" s="98"/>
      <c r="E19" s="98"/>
      <c r="F19" s="98"/>
      <c r="G19" s="98"/>
      <c r="H19" s="98"/>
      <c r="I19" s="98"/>
      <c r="J19" s="98"/>
    </row>
    <row r="20" spans="1:10" x14ac:dyDescent="0.3">
      <c r="A20" s="41" t="s">
        <v>757</v>
      </c>
      <c r="G20" s="7"/>
      <c r="H20" s="7"/>
      <c r="I20" s="7"/>
    </row>
    <row r="21" spans="1:10" ht="15" customHeight="1" x14ac:dyDescent="0.3">
      <c r="A21" s="525" t="s">
        <v>783</v>
      </c>
      <c r="B21" s="525"/>
      <c r="C21" s="525"/>
      <c r="D21" s="123"/>
      <c r="E21" s="123"/>
      <c r="F21" s="123"/>
      <c r="G21" s="7"/>
      <c r="H21" s="7"/>
      <c r="I21" s="7"/>
    </row>
    <row r="22" spans="1:10" x14ac:dyDescent="0.3">
      <c r="A22" s="525"/>
      <c r="B22" s="525"/>
      <c r="C22" s="525"/>
      <c r="D22" s="123"/>
      <c r="E22" s="123"/>
      <c r="F22" s="123"/>
      <c r="G22" s="7"/>
      <c r="H22" s="7"/>
      <c r="I22" s="7"/>
    </row>
    <row r="23" spans="1:10" x14ac:dyDescent="0.3">
      <c r="A23" s="525"/>
      <c r="B23" s="525"/>
      <c r="C23" s="525"/>
      <c r="D23" s="123"/>
      <c r="E23" s="123"/>
      <c r="F23" s="123"/>
      <c r="G23" s="7"/>
      <c r="H23" s="7"/>
      <c r="I23" s="7"/>
    </row>
    <row r="24" spans="1:10" x14ac:dyDescent="0.3">
      <c r="A24" s="525"/>
      <c r="B24" s="525"/>
      <c r="C24" s="525"/>
      <c r="D24" s="123"/>
      <c r="E24" s="123"/>
      <c r="F24" s="123"/>
      <c r="G24" s="7"/>
      <c r="H24" s="7"/>
      <c r="I24" s="7"/>
    </row>
    <row r="25" spans="1:10" x14ac:dyDescent="0.3">
      <c r="A25" s="525"/>
      <c r="B25" s="525"/>
      <c r="C25" s="525"/>
      <c r="D25" s="123"/>
      <c r="E25" s="123"/>
      <c r="F25" s="123"/>
      <c r="G25" s="7"/>
      <c r="H25" s="7"/>
      <c r="I25" s="7"/>
    </row>
    <row r="26" spans="1:10" x14ac:dyDescent="0.3">
      <c r="A26" s="525"/>
      <c r="B26" s="525"/>
      <c r="C26" s="525"/>
      <c r="D26" s="123"/>
      <c r="E26" s="123"/>
      <c r="F26" s="123"/>
      <c r="G26" s="7"/>
      <c r="H26" s="7"/>
      <c r="I26" s="7"/>
    </row>
    <row r="27" spans="1:10" x14ac:dyDescent="0.3">
      <c r="A27" s="525"/>
      <c r="B27" s="525"/>
      <c r="C27" s="525"/>
      <c r="D27" s="123"/>
      <c r="E27" s="123"/>
      <c r="F27" s="123"/>
      <c r="G27" s="7"/>
      <c r="H27" s="7"/>
      <c r="I27" s="7"/>
    </row>
    <row r="28" spans="1:10" x14ac:dyDescent="0.3">
      <c r="A28" s="525"/>
      <c r="B28" s="525"/>
      <c r="C28" s="525"/>
      <c r="D28" s="123"/>
      <c r="E28" s="123"/>
      <c r="F28" s="123"/>
      <c r="G28" s="7"/>
      <c r="H28" s="7"/>
      <c r="I28" s="7"/>
    </row>
    <row r="29" spans="1:10" x14ac:dyDescent="0.3">
      <c r="A29" s="525"/>
      <c r="B29" s="525"/>
      <c r="C29" s="525"/>
      <c r="D29" s="123"/>
      <c r="E29" s="123"/>
      <c r="F29" s="123"/>
      <c r="G29" s="7"/>
      <c r="H29" s="7"/>
      <c r="I29" s="7"/>
    </row>
    <row r="30" spans="1:10" x14ac:dyDescent="0.3">
      <c r="A30" s="525"/>
      <c r="B30" s="525"/>
      <c r="C30" s="525"/>
      <c r="D30" s="123"/>
      <c r="E30" s="123"/>
      <c r="F30" s="123"/>
      <c r="G30" s="7"/>
      <c r="H30" s="7"/>
      <c r="I30" s="7"/>
    </row>
    <row r="31" spans="1:10" ht="19.5" customHeight="1" x14ac:dyDescent="0.3">
      <c r="A31" s="525"/>
      <c r="B31" s="525"/>
      <c r="C31" s="525"/>
    </row>
    <row r="32" spans="1:10" x14ac:dyDescent="0.3">
      <c r="A32" s="123"/>
      <c r="B32" s="123"/>
      <c r="C32" s="290" t="s">
        <v>205</v>
      </c>
    </row>
    <row r="33" spans="1:3" x14ac:dyDescent="0.3">
      <c r="A33" s="123"/>
      <c r="B33" s="123"/>
      <c r="C33" s="123"/>
    </row>
    <row r="34" spans="1:3" x14ac:dyDescent="0.3">
      <c r="A34" s="123"/>
      <c r="B34" s="123"/>
      <c r="C34" s="123"/>
    </row>
    <row r="35" spans="1:3" x14ac:dyDescent="0.3">
      <c r="A35" s="123"/>
      <c r="B35" s="123"/>
      <c r="C35" s="123"/>
    </row>
    <row r="36" spans="1:3" x14ac:dyDescent="0.3">
      <c r="A36" s="123"/>
      <c r="B36" s="123"/>
      <c r="C36" s="123"/>
    </row>
    <row r="37" spans="1:3" x14ac:dyDescent="0.3">
      <c r="A37" s="123"/>
      <c r="B37" s="123"/>
      <c r="C37" s="123"/>
    </row>
    <row r="38" spans="1:3" x14ac:dyDescent="0.3">
      <c r="A38" s="123"/>
      <c r="B38" s="123"/>
      <c r="C38" s="123"/>
    </row>
    <row r="39" spans="1:3" x14ac:dyDescent="0.3">
      <c r="A39" s="123"/>
      <c r="B39" s="123"/>
      <c r="C39" s="123"/>
    </row>
    <row r="40" spans="1:3" x14ac:dyDescent="0.3">
      <c r="A40" s="123"/>
      <c r="B40" s="123"/>
      <c r="C40" s="123"/>
    </row>
    <row r="41" spans="1:3" x14ac:dyDescent="0.3">
      <c r="A41" s="123"/>
      <c r="B41" s="123"/>
      <c r="C41" s="123"/>
    </row>
    <row r="42" spans="1:3" x14ac:dyDescent="0.3">
      <c r="A42" s="123"/>
      <c r="B42" s="123"/>
      <c r="C42" s="123"/>
    </row>
    <row r="43" spans="1:3" x14ac:dyDescent="0.3">
      <c r="A43" s="123"/>
      <c r="B43" s="123"/>
      <c r="C43" s="123"/>
    </row>
    <row r="44" spans="1:3" x14ac:dyDescent="0.3">
      <c r="A44" s="123"/>
      <c r="B44" s="123"/>
      <c r="C44" s="123"/>
    </row>
  </sheetData>
  <mergeCells count="7">
    <mergeCell ref="B4:C4"/>
    <mergeCell ref="A21:C31"/>
    <mergeCell ref="B15:C15"/>
    <mergeCell ref="B16:C16"/>
    <mergeCell ref="B18:C18"/>
    <mergeCell ref="B19:C19"/>
    <mergeCell ref="B14:C14"/>
  </mergeCells>
  <hyperlinks>
    <hyperlink ref="C2" location="Index!A1" display="Index"/>
  </hyperlinks>
  <pageMargins left="0.7" right="0.7" top="0.75" bottom="0.75" header="0.3" footer="0.3"/>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5"/>
    <pageSetUpPr fitToPage="1"/>
  </sheetPr>
  <dimension ref="A1:G40"/>
  <sheetViews>
    <sheetView showGridLines="0" zoomScale="115" zoomScaleNormal="115" zoomScaleSheetLayoutView="100" workbookViewId="0"/>
  </sheetViews>
  <sheetFormatPr defaultRowHeight="14.4" x14ac:dyDescent="0.3"/>
  <cols>
    <col min="1" max="6" width="17.33203125" customWidth="1"/>
    <col min="7" max="7" width="18.44140625" customWidth="1"/>
    <col min="8" max="8" width="8.6640625" customWidth="1"/>
    <col min="9" max="10" width="9.88671875" customWidth="1"/>
  </cols>
  <sheetData>
    <row r="1" spans="1:7" x14ac:dyDescent="0.3">
      <c r="A1" s="209"/>
      <c r="B1" s="209"/>
      <c r="C1" s="209"/>
      <c r="D1" s="209"/>
      <c r="E1" s="209"/>
      <c r="F1" s="209"/>
    </row>
    <row r="2" spans="1:7" x14ac:dyDescent="0.3">
      <c r="A2" s="41" t="s">
        <v>927</v>
      </c>
      <c r="F2" s="206" t="s">
        <v>829</v>
      </c>
    </row>
    <row r="3" spans="1:7" x14ac:dyDescent="0.3">
      <c r="A3" s="360" t="s">
        <v>1241</v>
      </c>
      <c r="B3" s="128"/>
      <c r="C3" s="128"/>
      <c r="D3" s="128"/>
      <c r="E3" s="128"/>
      <c r="F3" s="362"/>
    </row>
    <row r="4" spans="1:7" ht="20.25" customHeight="1" x14ac:dyDescent="0.3">
      <c r="A4" s="366" t="s">
        <v>991</v>
      </c>
      <c r="B4" s="461" t="s">
        <v>543</v>
      </c>
      <c r="C4" s="349" t="s">
        <v>544</v>
      </c>
      <c r="D4" s="461" t="s">
        <v>545</v>
      </c>
      <c r="E4" s="349" t="s">
        <v>546</v>
      </c>
      <c r="F4" s="349" t="s">
        <v>547</v>
      </c>
    </row>
    <row r="5" spans="1:7" x14ac:dyDescent="0.3">
      <c r="A5" s="176" t="s">
        <v>548</v>
      </c>
      <c r="B5" s="220">
        <v>32784.934081211199</v>
      </c>
      <c r="C5" s="220">
        <v>21207.120799200697</v>
      </c>
      <c r="D5" s="220">
        <v>11577.8132820105</v>
      </c>
      <c r="E5" s="220">
        <v>3258</v>
      </c>
      <c r="F5" s="220">
        <v>8096.3993820877204</v>
      </c>
    </row>
    <row r="6" spans="1:7" x14ac:dyDescent="0.3">
      <c r="A6" s="176" t="s">
        <v>549</v>
      </c>
      <c r="B6" s="220">
        <v>54093.437169406701</v>
      </c>
      <c r="C6" s="220">
        <v>0</v>
      </c>
      <c r="D6" s="220">
        <v>54093.437169406701</v>
      </c>
      <c r="E6" s="220">
        <v>52442.199802445997</v>
      </c>
      <c r="F6" s="220">
        <v>1651.23736696069</v>
      </c>
    </row>
    <row r="7" spans="1:7" x14ac:dyDescent="0.3">
      <c r="A7" s="98" t="s">
        <v>550</v>
      </c>
      <c r="B7" s="221">
        <v>0</v>
      </c>
      <c r="C7" s="221">
        <v>0</v>
      </c>
      <c r="D7" s="221">
        <v>0</v>
      </c>
      <c r="E7" s="221">
        <v>0</v>
      </c>
      <c r="F7" s="221">
        <v>0</v>
      </c>
    </row>
    <row r="8" spans="1:7" x14ac:dyDescent="0.3">
      <c r="A8" s="177" t="s">
        <v>143</v>
      </c>
      <c r="B8" s="71">
        <v>86878.3712506179</v>
      </c>
      <c r="C8" s="71">
        <v>21207.120799200697</v>
      </c>
      <c r="D8" s="71">
        <v>65671.250451417203</v>
      </c>
      <c r="E8" s="71">
        <v>55923.613702368777</v>
      </c>
      <c r="F8" s="71">
        <v>9747.6367490484099</v>
      </c>
    </row>
    <row r="9" spans="1:7" ht="9.75" customHeight="1" x14ac:dyDescent="0.3">
      <c r="A9" s="176"/>
      <c r="B9" s="44"/>
      <c r="C9" s="44"/>
      <c r="D9" s="44"/>
      <c r="E9" s="44"/>
      <c r="F9" s="44"/>
    </row>
    <row r="10" spans="1:7" ht="21.75" customHeight="1" x14ac:dyDescent="0.3">
      <c r="A10" s="161" t="s">
        <v>201</v>
      </c>
      <c r="B10" s="525" t="s">
        <v>539</v>
      </c>
      <c r="C10" s="525"/>
      <c r="D10" s="525"/>
      <c r="E10" s="525"/>
      <c r="F10" s="525"/>
      <c r="G10" s="98"/>
    </row>
    <row r="11" spans="1:7" x14ac:dyDescent="0.3">
      <c r="A11" s="144" t="s">
        <v>200</v>
      </c>
      <c r="B11" s="98" t="s">
        <v>217</v>
      </c>
      <c r="C11" s="98"/>
      <c r="D11" s="98"/>
      <c r="E11" s="98"/>
      <c r="F11" s="98"/>
      <c r="G11" s="98"/>
    </row>
    <row r="12" spans="1:7" x14ac:dyDescent="0.3">
      <c r="A12" s="144" t="s">
        <v>202</v>
      </c>
      <c r="B12" s="98" t="s">
        <v>540</v>
      </c>
      <c r="C12" s="98"/>
      <c r="D12" s="98"/>
      <c r="E12" s="98"/>
      <c r="F12" s="98"/>
      <c r="G12" s="98"/>
    </row>
    <row r="13" spans="1:7" x14ac:dyDescent="0.3">
      <c r="A13" s="144" t="s">
        <v>203</v>
      </c>
      <c r="B13" s="98" t="s">
        <v>317</v>
      </c>
      <c r="C13" s="98"/>
      <c r="D13" s="98"/>
      <c r="E13" s="98"/>
      <c r="F13" s="98"/>
      <c r="G13" s="98"/>
    </row>
    <row r="14" spans="1:7" x14ac:dyDescent="0.3">
      <c r="A14" s="144" t="s">
        <v>204</v>
      </c>
      <c r="B14" s="98" t="s">
        <v>541</v>
      </c>
      <c r="C14" s="98"/>
      <c r="D14" s="98"/>
      <c r="E14" s="98"/>
      <c r="F14" s="98"/>
      <c r="G14" s="98"/>
    </row>
    <row r="15" spans="1:7" ht="18.75" customHeight="1" x14ac:dyDescent="0.3">
      <c r="A15" s="161" t="s">
        <v>213</v>
      </c>
      <c r="B15" s="525" t="s">
        <v>542</v>
      </c>
      <c r="C15" s="525"/>
      <c r="D15" s="525"/>
      <c r="E15" s="525"/>
      <c r="F15" s="525"/>
      <c r="G15" s="98"/>
    </row>
    <row r="16" spans="1:7" ht="10.5" customHeight="1" x14ac:dyDescent="0.3">
      <c r="A16" s="178" t="s">
        <v>757</v>
      </c>
    </row>
    <row r="17" spans="1:7" ht="15" customHeight="1" x14ac:dyDescent="0.3">
      <c r="A17" s="525" t="s">
        <v>784</v>
      </c>
      <c r="B17" s="525"/>
      <c r="C17" s="525"/>
      <c r="D17" s="525"/>
      <c r="E17" s="525"/>
      <c r="F17" s="525"/>
      <c r="G17" s="123"/>
    </row>
    <row r="18" spans="1:7" x14ac:dyDescent="0.3">
      <c r="A18" s="525"/>
      <c r="B18" s="525"/>
      <c r="C18" s="525"/>
      <c r="D18" s="525"/>
      <c r="E18" s="525"/>
      <c r="F18" s="525"/>
      <c r="G18" s="123"/>
    </row>
    <row r="19" spans="1:7" x14ac:dyDescent="0.3">
      <c r="A19" s="525"/>
      <c r="B19" s="525"/>
      <c r="C19" s="525"/>
      <c r="D19" s="525"/>
      <c r="E19" s="525"/>
      <c r="F19" s="525"/>
      <c r="G19" s="123"/>
    </row>
    <row r="20" spans="1:7" x14ac:dyDescent="0.3">
      <c r="A20" s="525"/>
      <c r="B20" s="525"/>
      <c r="C20" s="525"/>
      <c r="D20" s="525"/>
      <c r="E20" s="525"/>
      <c r="F20" s="525"/>
      <c r="G20" s="123"/>
    </row>
    <row r="21" spans="1:7" ht="9" customHeight="1" x14ac:dyDescent="0.3">
      <c r="A21" s="525"/>
      <c r="B21" s="525"/>
      <c r="C21" s="525"/>
      <c r="D21" s="525"/>
      <c r="E21" s="525"/>
      <c r="F21" s="525"/>
      <c r="G21" s="123"/>
    </row>
    <row r="22" spans="1:7" x14ac:dyDescent="0.3">
      <c r="A22" s="525"/>
      <c r="B22" s="525"/>
      <c r="C22" s="525"/>
      <c r="D22" s="525"/>
      <c r="E22" s="525"/>
      <c r="F22" s="525"/>
      <c r="G22" s="123"/>
    </row>
    <row r="23" spans="1:7" x14ac:dyDescent="0.3">
      <c r="A23" s="525"/>
      <c r="B23" s="525"/>
      <c r="C23" s="525"/>
      <c r="D23" s="525"/>
      <c r="E23" s="525"/>
      <c r="F23" s="525"/>
      <c r="G23" s="123"/>
    </row>
    <row r="24" spans="1:7" x14ac:dyDescent="0.3">
      <c r="A24" s="525"/>
      <c r="B24" s="525"/>
      <c r="C24" s="525"/>
      <c r="D24" s="525"/>
      <c r="E24" s="525"/>
      <c r="F24" s="525"/>
      <c r="G24" s="123"/>
    </row>
    <row r="25" spans="1:7" x14ac:dyDescent="0.3">
      <c r="A25" s="525"/>
      <c r="B25" s="525"/>
      <c r="C25" s="525"/>
      <c r="D25" s="525"/>
      <c r="E25" s="525"/>
      <c r="F25" s="525"/>
      <c r="G25" s="123"/>
    </row>
    <row r="26" spans="1:7" x14ac:dyDescent="0.3">
      <c r="A26" s="525"/>
      <c r="B26" s="525"/>
      <c r="C26" s="525"/>
      <c r="D26" s="525"/>
      <c r="E26" s="525"/>
      <c r="F26" s="525"/>
      <c r="G26" s="123"/>
    </row>
    <row r="27" spans="1:7" x14ac:dyDescent="0.3">
      <c r="A27" s="525"/>
      <c r="B27" s="525"/>
      <c r="C27" s="525"/>
      <c r="D27" s="525"/>
      <c r="E27" s="525"/>
      <c r="F27" s="525"/>
      <c r="G27" s="123"/>
    </row>
    <row r="28" spans="1:7" x14ac:dyDescent="0.3">
      <c r="A28" s="525"/>
      <c r="B28" s="525"/>
      <c r="C28" s="525"/>
      <c r="D28" s="525"/>
      <c r="E28" s="525"/>
      <c r="F28" s="525"/>
      <c r="G28" s="123"/>
    </row>
    <row r="29" spans="1:7" x14ac:dyDescent="0.3">
      <c r="A29" s="525"/>
      <c r="B29" s="525"/>
      <c r="C29" s="525"/>
      <c r="D29" s="525"/>
      <c r="E29" s="525"/>
      <c r="F29" s="525"/>
      <c r="G29" s="123"/>
    </row>
    <row r="30" spans="1:7" x14ac:dyDescent="0.3">
      <c r="A30" s="525"/>
      <c r="B30" s="525"/>
      <c r="C30" s="525"/>
      <c r="D30" s="525"/>
      <c r="E30" s="525"/>
      <c r="F30" s="525"/>
      <c r="G30" s="123"/>
    </row>
    <row r="31" spans="1:7" x14ac:dyDescent="0.3">
      <c r="A31" s="525"/>
      <c r="B31" s="525"/>
      <c r="C31" s="525"/>
      <c r="D31" s="525"/>
      <c r="E31" s="525"/>
      <c r="F31" s="525"/>
      <c r="G31" s="123"/>
    </row>
    <row r="32" spans="1:7" x14ac:dyDescent="0.3">
      <c r="A32" s="525"/>
      <c r="B32" s="525"/>
      <c r="C32" s="525"/>
      <c r="D32" s="525"/>
      <c r="E32" s="525"/>
      <c r="F32" s="525"/>
      <c r="G32" s="123"/>
    </row>
    <row r="33" spans="1:7" ht="24.75" customHeight="1" x14ac:dyDescent="0.3">
      <c r="A33" s="525"/>
      <c r="B33" s="525"/>
      <c r="C33" s="525"/>
      <c r="D33" s="525"/>
      <c r="E33" s="525"/>
      <c r="F33" s="525"/>
      <c r="G33" s="123"/>
    </row>
    <row r="34" spans="1:7" x14ac:dyDescent="0.3">
      <c r="A34" s="123"/>
      <c r="B34" s="123"/>
      <c r="C34" s="123"/>
      <c r="D34" s="123"/>
      <c r="E34" s="123"/>
      <c r="F34" s="290" t="s">
        <v>205</v>
      </c>
      <c r="G34" s="123"/>
    </row>
    <row r="35" spans="1:7" x14ac:dyDescent="0.3">
      <c r="A35" s="123"/>
      <c r="B35" s="123"/>
      <c r="C35" s="123"/>
      <c r="D35" s="123"/>
      <c r="E35" s="123"/>
      <c r="F35" s="123"/>
      <c r="G35" s="123"/>
    </row>
    <row r="36" spans="1:7" x14ac:dyDescent="0.3">
      <c r="A36" s="123"/>
      <c r="B36" s="123"/>
      <c r="C36" s="123"/>
      <c r="D36" s="123"/>
      <c r="E36" s="123"/>
      <c r="F36" s="123"/>
      <c r="G36" s="123"/>
    </row>
    <row r="37" spans="1:7" x14ac:dyDescent="0.3">
      <c r="A37" s="123"/>
      <c r="B37" s="123"/>
      <c r="C37" s="123"/>
      <c r="D37" s="123"/>
      <c r="E37" s="123"/>
      <c r="F37" s="123"/>
      <c r="G37" s="123"/>
    </row>
    <row r="38" spans="1:7" x14ac:dyDescent="0.3">
      <c r="A38" s="123"/>
      <c r="B38" s="123"/>
      <c r="C38" s="123"/>
      <c r="D38" s="123"/>
      <c r="E38" s="123"/>
      <c r="F38" s="123"/>
      <c r="G38" s="123"/>
    </row>
    <row r="39" spans="1:7" x14ac:dyDescent="0.3">
      <c r="A39" s="123"/>
      <c r="B39" s="123"/>
      <c r="C39" s="123"/>
      <c r="D39" s="123"/>
      <c r="E39" s="123"/>
      <c r="F39" s="123"/>
      <c r="G39" s="123"/>
    </row>
    <row r="40" spans="1:7" ht="117.75" customHeight="1" x14ac:dyDescent="0.3">
      <c r="A40" s="123"/>
      <c r="B40" s="123"/>
      <c r="C40" s="123"/>
      <c r="D40" s="123"/>
      <c r="E40" s="123"/>
      <c r="F40" s="123"/>
      <c r="G40" s="123"/>
    </row>
  </sheetData>
  <mergeCells count="3">
    <mergeCell ref="B15:F15"/>
    <mergeCell ref="B10:F10"/>
    <mergeCell ref="A17:F33"/>
  </mergeCells>
  <hyperlinks>
    <hyperlink ref="F2" location="Index!A1" display="Index"/>
  </hyperlinks>
  <pageMargins left="0.7" right="0.7" top="0.75" bottom="0.75" header="0.3" footer="0.3"/>
  <pageSetup paperSize="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5"/>
    <pageSetUpPr fitToPage="1"/>
  </sheetPr>
  <dimension ref="A1:K29"/>
  <sheetViews>
    <sheetView showGridLines="0" zoomScale="115" zoomScaleNormal="115" zoomScaleSheetLayoutView="100" workbookViewId="0"/>
  </sheetViews>
  <sheetFormatPr defaultRowHeight="14.4" x14ac:dyDescent="0.3"/>
  <cols>
    <col min="1" max="1" width="19.44140625" customWidth="1"/>
    <col min="2" max="7" width="14.88671875" customWidth="1"/>
    <col min="8" max="8" width="18.44140625" customWidth="1"/>
    <col min="9" max="9" width="12.6640625" customWidth="1"/>
    <col min="10" max="13" width="8.6640625" customWidth="1"/>
    <col min="14" max="15" width="9.88671875" customWidth="1"/>
  </cols>
  <sheetData>
    <row r="1" spans="1:11" x14ac:dyDescent="0.3">
      <c r="A1" s="209"/>
      <c r="B1" s="209"/>
      <c r="C1" s="209"/>
      <c r="D1" s="209"/>
      <c r="E1" s="209"/>
      <c r="F1" s="209"/>
      <c r="G1" s="209"/>
    </row>
    <row r="2" spans="1:11" x14ac:dyDescent="0.3">
      <c r="A2" s="41" t="s">
        <v>928</v>
      </c>
      <c r="G2" s="206" t="s">
        <v>829</v>
      </c>
      <c r="H2" s="12"/>
    </row>
    <row r="3" spans="1:11" x14ac:dyDescent="0.3">
      <c r="A3" s="360" t="s">
        <v>1241</v>
      </c>
      <c r="B3" s="528" t="s">
        <v>556</v>
      </c>
      <c r="C3" s="528"/>
      <c r="D3" s="528"/>
      <c r="E3" s="528"/>
      <c r="F3" s="528" t="s">
        <v>555</v>
      </c>
      <c r="G3" s="528"/>
    </row>
    <row r="4" spans="1:11" ht="15.75" customHeight="1" x14ac:dyDescent="0.3">
      <c r="A4" s="3"/>
      <c r="B4" s="631" t="s">
        <v>557</v>
      </c>
      <c r="C4" s="631"/>
      <c r="D4" s="631" t="s">
        <v>558</v>
      </c>
      <c r="E4" s="631"/>
      <c r="F4" s="613" t="s">
        <v>557</v>
      </c>
      <c r="G4" s="613" t="s">
        <v>558</v>
      </c>
    </row>
    <row r="5" spans="1:11" ht="24" customHeight="1" x14ac:dyDescent="0.3">
      <c r="A5" s="268" t="s">
        <v>991</v>
      </c>
      <c r="B5" s="274" t="s">
        <v>560</v>
      </c>
      <c r="C5" s="274" t="s">
        <v>559</v>
      </c>
      <c r="D5" s="274" t="s">
        <v>560</v>
      </c>
      <c r="E5" s="274" t="s">
        <v>559</v>
      </c>
      <c r="F5" s="577"/>
      <c r="G5" s="577"/>
    </row>
    <row r="6" spans="1:11" x14ac:dyDescent="0.3">
      <c r="A6" s="271" t="s">
        <v>891</v>
      </c>
      <c r="B6" s="38" t="s">
        <v>253</v>
      </c>
      <c r="C6" s="38">
        <v>3102.1153386500901</v>
      </c>
      <c r="D6" s="38">
        <v>14087.6451238713</v>
      </c>
      <c r="E6" s="38">
        <v>4834.9164919907107</v>
      </c>
      <c r="F6" s="38">
        <v>22587.1241585506</v>
      </c>
      <c r="G6" s="38">
        <v>32015.880616809201</v>
      </c>
    </row>
    <row r="7" spans="1:11" x14ac:dyDescent="0.3">
      <c r="A7" s="350" t="s">
        <v>1005</v>
      </c>
      <c r="B7" s="38">
        <v>0</v>
      </c>
      <c r="C7" s="38">
        <v>0</v>
      </c>
      <c r="D7" s="38">
        <v>0</v>
      </c>
      <c r="E7" s="38">
        <v>76.494061717751507</v>
      </c>
      <c r="F7" s="38">
        <v>8180.8814336259638</v>
      </c>
      <c r="G7" s="38">
        <v>14175.84881233146</v>
      </c>
    </row>
    <row r="8" spans="1:11" x14ac:dyDescent="0.3">
      <c r="A8" s="271" t="s">
        <v>1006</v>
      </c>
      <c r="B8" s="38">
        <v>7.2059011391256007</v>
      </c>
      <c r="C8" s="38">
        <v>0</v>
      </c>
      <c r="D8" s="38">
        <v>0</v>
      </c>
      <c r="E8" s="38">
        <v>0</v>
      </c>
      <c r="F8" s="38">
        <v>23229.143352980009</v>
      </c>
      <c r="G8" s="38">
        <v>8392.8747491400009</v>
      </c>
    </row>
    <row r="9" spans="1:11" x14ac:dyDescent="0.3">
      <c r="A9" s="271" t="s">
        <v>468</v>
      </c>
      <c r="B9" s="38">
        <v>148.39172974965999</v>
      </c>
      <c r="C9" s="38">
        <v>0</v>
      </c>
      <c r="D9" s="38">
        <v>0</v>
      </c>
      <c r="E9" s="38"/>
      <c r="F9" s="38">
        <v>727.01016698000001</v>
      </c>
      <c r="G9" s="38">
        <v>9.0495956799999995</v>
      </c>
    </row>
    <row r="10" spans="1:11" x14ac:dyDescent="0.3">
      <c r="A10" s="272" t="s">
        <v>143</v>
      </c>
      <c r="B10" s="71">
        <v>155.5976308887856</v>
      </c>
      <c r="C10" s="71">
        <v>3102.1153386500901</v>
      </c>
      <c r="D10" s="71">
        <v>14087.6451238713</v>
      </c>
      <c r="E10" s="71">
        <v>4911.4105537084624</v>
      </c>
      <c r="F10" s="71">
        <v>54724.159112136571</v>
      </c>
      <c r="G10" s="71">
        <v>54593.653773960657</v>
      </c>
      <c r="I10" s="122"/>
    </row>
    <row r="11" spans="1:11" x14ac:dyDescent="0.3">
      <c r="A11" s="288"/>
      <c r="G11" s="206"/>
      <c r="H11" s="12"/>
    </row>
    <row r="12" spans="1:11" ht="24.75" customHeight="1" x14ac:dyDescent="0.3">
      <c r="A12" s="161" t="s">
        <v>201</v>
      </c>
      <c r="B12" s="525" t="s">
        <v>551</v>
      </c>
      <c r="C12" s="525"/>
      <c r="D12" s="525"/>
      <c r="E12" s="525"/>
      <c r="F12" s="525"/>
      <c r="G12" s="525"/>
      <c r="H12" s="98"/>
      <c r="I12" s="98"/>
      <c r="J12" s="98"/>
      <c r="K12" s="98"/>
    </row>
    <row r="13" spans="1:11" x14ac:dyDescent="0.3">
      <c r="A13" s="144" t="s">
        <v>200</v>
      </c>
      <c r="B13" s="98" t="s">
        <v>217</v>
      </c>
      <c r="C13" s="98"/>
      <c r="D13" s="98"/>
      <c r="E13" s="98"/>
      <c r="F13" s="98"/>
      <c r="G13" s="98"/>
      <c r="H13" s="98"/>
      <c r="I13" s="98"/>
      <c r="J13" s="98"/>
      <c r="K13" s="98"/>
    </row>
    <row r="14" spans="1:11" ht="27" customHeight="1" x14ac:dyDescent="0.3">
      <c r="A14" s="161" t="s">
        <v>202</v>
      </c>
      <c r="B14" s="525" t="s">
        <v>552</v>
      </c>
      <c r="C14" s="525"/>
      <c r="D14" s="525"/>
      <c r="E14" s="525"/>
      <c r="F14" s="525"/>
      <c r="G14" s="525"/>
      <c r="H14" s="98"/>
      <c r="I14" s="98"/>
      <c r="J14" s="98"/>
      <c r="K14" s="98"/>
    </row>
    <row r="15" spans="1:11" x14ac:dyDescent="0.3">
      <c r="A15" s="144" t="s">
        <v>203</v>
      </c>
      <c r="B15" s="98" t="s">
        <v>317</v>
      </c>
      <c r="C15" s="98"/>
      <c r="D15" s="98"/>
      <c r="E15" s="98"/>
      <c r="F15" s="98"/>
      <c r="G15" s="98"/>
      <c r="H15" s="98"/>
      <c r="I15" s="98"/>
      <c r="J15" s="98"/>
      <c r="K15" s="98"/>
    </row>
    <row r="16" spans="1:11" x14ac:dyDescent="0.3">
      <c r="A16" s="144" t="s">
        <v>204</v>
      </c>
      <c r="B16" s="98" t="s">
        <v>553</v>
      </c>
      <c r="C16" s="98"/>
      <c r="D16" s="98"/>
      <c r="E16" s="98"/>
      <c r="F16" s="98"/>
      <c r="G16" s="98"/>
      <c r="H16" s="98"/>
      <c r="I16" s="98"/>
      <c r="J16" s="98"/>
      <c r="K16" s="98"/>
    </row>
    <row r="17" spans="1:11" ht="20.25" customHeight="1" x14ac:dyDescent="0.3">
      <c r="A17" s="161" t="s">
        <v>213</v>
      </c>
      <c r="B17" s="525" t="s">
        <v>554</v>
      </c>
      <c r="C17" s="525"/>
      <c r="D17" s="525"/>
      <c r="E17" s="525"/>
      <c r="F17" s="525"/>
      <c r="G17" s="525"/>
      <c r="H17" s="98"/>
      <c r="I17" s="98"/>
      <c r="J17" s="98"/>
      <c r="K17" s="98"/>
    </row>
    <row r="18" spans="1:11" x14ac:dyDescent="0.3">
      <c r="A18" s="41" t="s">
        <v>757</v>
      </c>
      <c r="G18" s="7"/>
      <c r="H18" s="7"/>
      <c r="I18" s="7"/>
    </row>
    <row r="19" spans="1:11" ht="15" customHeight="1" x14ac:dyDescent="0.3">
      <c r="A19" s="525" t="s">
        <v>785</v>
      </c>
      <c r="B19" s="525"/>
      <c r="C19" s="525"/>
      <c r="D19" s="525"/>
      <c r="E19" s="525"/>
      <c r="F19" s="525"/>
      <c r="G19" s="525"/>
      <c r="H19" s="7"/>
      <c r="I19" s="7"/>
    </row>
    <row r="20" spans="1:11" x14ac:dyDescent="0.3">
      <c r="A20" s="525"/>
      <c r="B20" s="525"/>
      <c r="C20" s="525"/>
      <c r="D20" s="525"/>
      <c r="E20" s="525"/>
      <c r="F20" s="525"/>
      <c r="G20" s="525"/>
      <c r="H20" s="7"/>
      <c r="I20" s="7"/>
    </row>
    <row r="21" spans="1:11" x14ac:dyDescent="0.3">
      <c r="A21" s="525"/>
      <c r="B21" s="525"/>
      <c r="C21" s="525"/>
      <c r="D21" s="525"/>
      <c r="E21" s="525"/>
      <c r="F21" s="525"/>
      <c r="G21" s="525"/>
      <c r="H21" s="7"/>
      <c r="I21" s="7"/>
    </row>
    <row r="22" spans="1:11" x14ac:dyDescent="0.3">
      <c r="A22" s="525"/>
      <c r="B22" s="525"/>
      <c r="C22" s="525"/>
      <c r="D22" s="525"/>
      <c r="E22" s="525"/>
      <c r="F22" s="525"/>
      <c r="G22" s="525"/>
      <c r="H22" s="7"/>
      <c r="I22" s="7"/>
    </row>
    <row r="23" spans="1:11" x14ac:dyDescent="0.3">
      <c r="A23" s="123"/>
      <c r="B23" s="123"/>
      <c r="C23" s="123"/>
      <c r="D23" s="123"/>
      <c r="E23" s="123"/>
      <c r="F23" s="123"/>
      <c r="G23" s="290" t="s">
        <v>205</v>
      </c>
      <c r="H23" s="7"/>
      <c r="I23" s="7"/>
    </row>
    <row r="24" spans="1:11" x14ac:dyDescent="0.3">
      <c r="A24" s="123"/>
      <c r="B24" s="123"/>
      <c r="C24" s="123"/>
      <c r="D24" s="123"/>
      <c r="E24" s="123"/>
      <c r="F24" s="123"/>
      <c r="G24" s="123"/>
      <c r="H24" s="7"/>
      <c r="I24" s="7"/>
      <c r="J24" s="7"/>
    </row>
    <row r="25" spans="1:11" x14ac:dyDescent="0.3">
      <c r="A25" s="123"/>
      <c r="B25" s="123"/>
      <c r="C25" s="123"/>
      <c r="D25" s="123"/>
      <c r="E25" s="123"/>
      <c r="F25" s="123"/>
      <c r="G25" s="123"/>
      <c r="H25" s="7"/>
      <c r="I25" s="7"/>
      <c r="J25" s="7"/>
    </row>
    <row r="26" spans="1:11" x14ac:dyDescent="0.3">
      <c r="A26" s="123"/>
      <c r="B26" s="123"/>
      <c r="C26" s="123"/>
      <c r="D26" s="123"/>
      <c r="E26" s="123"/>
      <c r="F26" s="123"/>
      <c r="G26" s="123"/>
      <c r="H26" s="7"/>
      <c r="I26" s="7"/>
      <c r="J26" s="7"/>
    </row>
    <row r="27" spans="1:11" x14ac:dyDescent="0.3">
      <c r="A27" s="123"/>
      <c r="B27" s="123"/>
      <c r="C27" s="123"/>
      <c r="D27" s="123"/>
      <c r="E27" s="123"/>
      <c r="F27" s="123"/>
      <c r="G27" s="123"/>
      <c r="H27" s="7"/>
      <c r="I27" s="7"/>
      <c r="J27" s="7"/>
    </row>
    <row r="29" spans="1:11" x14ac:dyDescent="0.3">
      <c r="C29" t="s">
        <v>205</v>
      </c>
    </row>
  </sheetData>
  <mergeCells count="10">
    <mergeCell ref="B17:G17"/>
    <mergeCell ref="B12:G12"/>
    <mergeCell ref="B14:G14"/>
    <mergeCell ref="A19:G22"/>
    <mergeCell ref="B3:E3"/>
    <mergeCell ref="F3:G3"/>
    <mergeCell ref="B4:C4"/>
    <mergeCell ref="D4:E4"/>
    <mergeCell ref="F4:F5"/>
    <mergeCell ref="G4:G5"/>
  </mergeCells>
  <hyperlinks>
    <hyperlink ref="G2" location="Index!A1" display="Index"/>
  </hyperlinks>
  <pageMargins left="0.7" right="0.7" top="0.75" bottom="0.75" header="0.3" footer="0.3"/>
  <pageSetup paperSize="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5"/>
    <pageSetUpPr fitToPage="1"/>
  </sheetPr>
  <dimension ref="A1:K33"/>
  <sheetViews>
    <sheetView showGridLines="0" zoomScale="115" zoomScaleNormal="115" zoomScaleSheetLayoutView="100" workbookViewId="0"/>
  </sheetViews>
  <sheetFormatPr defaultRowHeight="14.4" x14ac:dyDescent="0.3"/>
  <cols>
    <col min="1" max="1" width="21.6640625" customWidth="1"/>
    <col min="2" max="4" width="13" customWidth="1"/>
    <col min="5" max="5" width="6.5546875" customWidth="1"/>
    <col min="6" max="6" width="19.44140625" customWidth="1"/>
    <col min="7" max="8" width="18.44140625" customWidth="1"/>
    <col min="9" max="9" width="12.6640625" customWidth="1"/>
    <col min="10" max="13" width="8.6640625" customWidth="1"/>
    <col min="14" max="15" width="9.88671875" customWidth="1"/>
  </cols>
  <sheetData>
    <row r="1" spans="1:11" x14ac:dyDescent="0.3">
      <c r="A1" s="209"/>
      <c r="B1" s="209"/>
      <c r="C1" s="209"/>
      <c r="D1" s="209"/>
    </row>
    <row r="2" spans="1:11" x14ac:dyDescent="0.3">
      <c r="A2" s="41" t="s">
        <v>929</v>
      </c>
      <c r="D2" s="206" t="s">
        <v>829</v>
      </c>
      <c r="H2" s="12"/>
    </row>
    <row r="3" spans="1:11" x14ac:dyDescent="0.3">
      <c r="A3" s="142"/>
      <c r="B3" s="528" t="s">
        <v>565</v>
      </c>
      <c r="C3" s="528"/>
      <c r="D3" s="576" t="s">
        <v>568</v>
      </c>
      <c r="H3" s="12"/>
    </row>
    <row r="4" spans="1:11" x14ac:dyDescent="0.3">
      <c r="A4" s="360" t="s">
        <v>1241</v>
      </c>
      <c r="B4" s="274" t="s">
        <v>566</v>
      </c>
      <c r="C4" s="274" t="s">
        <v>567</v>
      </c>
      <c r="D4" s="577"/>
      <c r="H4" s="12"/>
    </row>
    <row r="5" spans="1:11" x14ac:dyDescent="0.3">
      <c r="A5" s="286" t="s">
        <v>569</v>
      </c>
      <c r="B5" s="153"/>
      <c r="C5" s="153"/>
      <c r="D5" s="153"/>
      <c r="H5" s="12"/>
    </row>
    <row r="6" spans="1:11" x14ac:dyDescent="0.3">
      <c r="A6" s="271" t="s">
        <v>734</v>
      </c>
      <c r="B6" s="38">
        <v>0</v>
      </c>
      <c r="C6" s="38">
        <v>0</v>
      </c>
      <c r="D6" s="38">
        <v>0</v>
      </c>
      <c r="H6" s="12"/>
    </row>
    <row r="7" spans="1:11" x14ac:dyDescent="0.3">
      <c r="A7" s="271" t="s">
        <v>735</v>
      </c>
      <c r="B7" s="38">
        <v>0</v>
      </c>
      <c r="C7" s="38">
        <v>0</v>
      </c>
      <c r="D7" s="38">
        <v>0</v>
      </c>
      <c r="H7" s="12"/>
    </row>
    <row r="8" spans="1:11" x14ac:dyDescent="0.3">
      <c r="A8" s="271" t="s">
        <v>570</v>
      </c>
      <c r="B8" s="38">
        <v>0</v>
      </c>
      <c r="C8" s="38">
        <v>0</v>
      </c>
      <c r="D8" s="38">
        <v>0</v>
      </c>
      <c r="H8" s="12"/>
    </row>
    <row r="9" spans="1:11" x14ac:dyDescent="0.3">
      <c r="A9" s="271" t="s">
        <v>571</v>
      </c>
      <c r="B9" s="38">
        <v>0</v>
      </c>
      <c r="C9" s="38">
        <v>0</v>
      </c>
      <c r="D9" s="38">
        <v>0</v>
      </c>
      <c r="H9" s="12"/>
    </row>
    <row r="10" spans="1:11" x14ac:dyDescent="0.3">
      <c r="A10" s="271" t="s">
        <v>568</v>
      </c>
      <c r="B10" s="38">
        <v>0</v>
      </c>
      <c r="C10" s="38">
        <v>0</v>
      </c>
      <c r="D10" s="38">
        <v>0</v>
      </c>
      <c r="H10" s="12"/>
    </row>
    <row r="11" spans="1:11" x14ac:dyDescent="0.3">
      <c r="A11" s="287" t="s">
        <v>572</v>
      </c>
      <c r="B11" s="40">
        <v>0</v>
      </c>
      <c r="C11" s="40">
        <v>0</v>
      </c>
      <c r="D11" s="40">
        <v>0</v>
      </c>
      <c r="H11" s="12"/>
    </row>
    <row r="12" spans="1:11" x14ac:dyDescent="0.3">
      <c r="A12" s="287" t="s">
        <v>573</v>
      </c>
      <c r="B12" s="40">
        <v>0</v>
      </c>
      <c r="C12" s="40">
        <v>0</v>
      </c>
      <c r="D12" s="40">
        <v>0</v>
      </c>
      <c r="H12" s="12"/>
    </row>
    <row r="13" spans="1:11" x14ac:dyDescent="0.3">
      <c r="A13" s="282" t="s">
        <v>736</v>
      </c>
      <c r="B13" s="42">
        <v>0</v>
      </c>
      <c r="C13" s="42">
        <v>0</v>
      </c>
      <c r="D13" s="42">
        <v>0</v>
      </c>
      <c r="H13" s="12"/>
    </row>
    <row r="14" spans="1:11" x14ac:dyDescent="0.3">
      <c r="A14" s="272" t="s">
        <v>737</v>
      </c>
      <c r="B14" s="71">
        <v>0</v>
      </c>
      <c r="C14" s="71">
        <v>0</v>
      </c>
      <c r="D14" s="71">
        <v>0</v>
      </c>
      <c r="H14" s="12"/>
    </row>
    <row r="15" spans="1:11" x14ac:dyDescent="0.3">
      <c r="A15" s="288"/>
      <c r="D15" s="206"/>
      <c r="H15" s="12"/>
    </row>
    <row r="16" spans="1:11" ht="22.5" customHeight="1" x14ac:dyDescent="0.3">
      <c r="A16" s="161" t="s">
        <v>201</v>
      </c>
      <c r="B16" s="525" t="s">
        <v>561</v>
      </c>
      <c r="C16" s="525"/>
      <c r="D16" s="525"/>
      <c r="E16" s="98"/>
      <c r="F16" s="98"/>
      <c r="G16" s="98"/>
      <c r="H16" s="98"/>
      <c r="I16" s="98"/>
      <c r="J16" s="98"/>
      <c r="K16" s="98"/>
    </row>
    <row r="17" spans="1:11" ht="18.75" customHeight="1" x14ac:dyDescent="0.3">
      <c r="A17" s="161" t="s">
        <v>200</v>
      </c>
      <c r="B17" s="525" t="s">
        <v>562</v>
      </c>
      <c r="C17" s="525"/>
      <c r="D17" s="525"/>
      <c r="E17" s="98"/>
      <c r="F17" s="98"/>
      <c r="G17" s="98"/>
      <c r="H17" s="98"/>
      <c r="I17" s="98"/>
      <c r="J17" s="98"/>
      <c r="K17" s="98"/>
    </row>
    <row r="18" spans="1:11" x14ac:dyDescent="0.3">
      <c r="A18" s="144" t="s">
        <v>202</v>
      </c>
      <c r="B18" s="98" t="s">
        <v>563</v>
      </c>
      <c r="C18" s="98"/>
      <c r="D18" s="98"/>
      <c r="E18" s="98"/>
      <c r="F18" s="98"/>
      <c r="G18" s="98"/>
      <c r="H18" s="98"/>
      <c r="I18" s="98"/>
      <c r="J18" s="98"/>
      <c r="K18" s="98"/>
    </row>
    <row r="19" spans="1:11" x14ac:dyDescent="0.3">
      <c r="A19" s="144" t="s">
        <v>203</v>
      </c>
      <c r="B19" s="98" t="s">
        <v>317</v>
      </c>
      <c r="C19" s="98"/>
      <c r="D19" s="98"/>
      <c r="E19" s="98"/>
      <c r="F19" s="98"/>
      <c r="G19" s="98"/>
      <c r="H19" s="98"/>
      <c r="I19" s="98"/>
      <c r="J19" s="98"/>
      <c r="K19" s="98"/>
    </row>
    <row r="20" spans="1:11" x14ac:dyDescent="0.3">
      <c r="A20" s="144" t="s">
        <v>204</v>
      </c>
      <c r="B20" s="98" t="s">
        <v>564</v>
      </c>
      <c r="C20" s="98"/>
      <c r="D20" s="98"/>
      <c r="E20" s="98"/>
      <c r="F20" s="98"/>
      <c r="G20" s="98"/>
      <c r="H20" s="98"/>
      <c r="I20" s="98"/>
      <c r="J20" s="98"/>
      <c r="K20" s="98"/>
    </row>
    <row r="21" spans="1:11" ht="30" customHeight="1" x14ac:dyDescent="0.3">
      <c r="A21" s="161" t="s">
        <v>213</v>
      </c>
      <c r="B21" s="525" t="s">
        <v>399</v>
      </c>
      <c r="C21" s="525"/>
      <c r="D21" s="525"/>
      <c r="E21" s="98"/>
      <c r="F21" s="98"/>
      <c r="G21" s="98"/>
      <c r="H21" s="98"/>
      <c r="I21" s="98"/>
      <c r="J21" s="98"/>
      <c r="K21" s="98"/>
    </row>
    <row r="22" spans="1:11" x14ac:dyDescent="0.3">
      <c r="A22" s="2"/>
      <c r="B22" s="2"/>
    </row>
    <row r="23" spans="1:11" x14ac:dyDescent="0.3">
      <c r="A23" s="58"/>
      <c r="H23" s="7"/>
      <c r="I23" s="7"/>
      <c r="J23" s="7"/>
    </row>
    <row r="24" spans="1:11" x14ac:dyDescent="0.3">
      <c r="D24" s="290" t="s">
        <v>205</v>
      </c>
      <c r="H24" s="7"/>
      <c r="I24" s="7"/>
      <c r="J24" s="7"/>
    </row>
    <row r="25" spans="1:11" x14ac:dyDescent="0.3">
      <c r="H25" s="7"/>
      <c r="I25" s="7"/>
      <c r="J25" s="7"/>
    </row>
    <row r="26" spans="1:11" x14ac:dyDescent="0.3">
      <c r="H26" s="7"/>
      <c r="I26" s="7"/>
      <c r="J26" s="7"/>
    </row>
    <row r="27" spans="1:11" x14ac:dyDescent="0.3">
      <c r="H27" s="7"/>
      <c r="I27" s="7"/>
      <c r="J27" s="7"/>
    </row>
    <row r="28" spans="1:11" x14ac:dyDescent="0.3">
      <c r="H28" s="7"/>
      <c r="I28" s="7"/>
      <c r="J28" s="7"/>
    </row>
    <row r="29" spans="1:11" x14ac:dyDescent="0.3">
      <c r="H29" s="7"/>
      <c r="I29" s="7"/>
      <c r="J29" s="7"/>
    </row>
    <row r="30" spans="1:11" x14ac:dyDescent="0.3">
      <c r="H30" s="7"/>
      <c r="I30" s="7"/>
      <c r="J30" s="7"/>
    </row>
    <row r="31" spans="1:11" x14ac:dyDescent="0.3">
      <c r="H31" s="7"/>
      <c r="I31" s="7"/>
      <c r="J31" s="7"/>
    </row>
    <row r="32" spans="1:11" x14ac:dyDescent="0.3">
      <c r="H32" s="7"/>
      <c r="I32" s="7"/>
      <c r="J32" s="7"/>
    </row>
    <row r="33" spans="8:10" x14ac:dyDescent="0.3">
      <c r="H33" s="7"/>
      <c r="I33" s="7"/>
      <c r="J33" s="7"/>
    </row>
  </sheetData>
  <mergeCells count="5">
    <mergeCell ref="B3:C3"/>
    <mergeCell ref="D3:D4"/>
    <mergeCell ref="B17:D17"/>
    <mergeCell ref="B16:D16"/>
    <mergeCell ref="B21:D21"/>
  </mergeCells>
  <hyperlinks>
    <hyperlink ref="D2" location="Index!A1" display="Index"/>
  </hyperlinks>
  <pageMargins left="0.7" right="0.7" top="0.75" bottom="0.75" header="0.3" footer="0.3"/>
  <pageSetup paperSize="9" fitToHeight="0" orientation="landscape" r:id="rId1"/>
  <colBreaks count="1" manualBreakCount="1">
    <brk id="10"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C000"/>
    <pageSetUpPr fitToPage="1"/>
  </sheetPr>
  <dimension ref="A1:C29"/>
  <sheetViews>
    <sheetView showGridLines="0" zoomScale="115" zoomScaleNormal="115" zoomScaleSheetLayoutView="100" workbookViewId="0"/>
  </sheetViews>
  <sheetFormatPr defaultRowHeight="14.4" x14ac:dyDescent="0.3"/>
  <cols>
    <col min="1" max="1" width="25.33203125" customWidth="1"/>
    <col min="2" max="3" width="27" customWidth="1"/>
    <col min="4" max="5" width="8.6640625" customWidth="1"/>
    <col min="6" max="7" width="9.88671875" customWidth="1"/>
  </cols>
  <sheetData>
    <row r="1" spans="1:3" x14ac:dyDescent="0.3">
      <c r="A1" s="213"/>
      <c r="B1" s="213"/>
      <c r="C1" s="213"/>
    </row>
    <row r="2" spans="1:3" x14ac:dyDescent="0.3">
      <c r="A2" s="41" t="s">
        <v>930</v>
      </c>
      <c r="C2" s="206" t="s">
        <v>829</v>
      </c>
    </row>
    <row r="3" spans="1:3" x14ac:dyDescent="0.3">
      <c r="A3" s="360" t="s">
        <v>1241</v>
      </c>
      <c r="B3" s="128"/>
      <c r="C3" s="362"/>
    </row>
    <row r="4" spans="1:3" x14ac:dyDescent="0.3">
      <c r="A4" s="366" t="s">
        <v>991</v>
      </c>
      <c r="B4" s="349" t="s">
        <v>136</v>
      </c>
      <c r="C4" s="349" t="s">
        <v>256</v>
      </c>
    </row>
    <row r="5" spans="1:3" x14ac:dyDescent="0.3">
      <c r="A5" s="271" t="s">
        <v>578</v>
      </c>
      <c r="B5" s="171"/>
      <c r="C5" s="171"/>
    </row>
    <row r="6" spans="1:3" x14ac:dyDescent="0.3">
      <c r="A6" s="271" t="s">
        <v>738</v>
      </c>
      <c r="B6" s="38">
        <v>7073.6011962815001</v>
      </c>
      <c r="C6" s="38">
        <v>565.88809570251999</v>
      </c>
    </row>
    <row r="7" spans="1:3" x14ac:dyDescent="0.3">
      <c r="A7" s="271" t="s">
        <v>739</v>
      </c>
      <c r="B7" s="38">
        <v>2398.3770260406</v>
      </c>
      <c r="C7" s="38">
        <v>191.870162083248</v>
      </c>
    </row>
    <row r="8" spans="1:3" x14ac:dyDescent="0.3">
      <c r="A8" s="271" t="s">
        <v>740</v>
      </c>
      <c r="B8" s="38">
        <v>0</v>
      </c>
      <c r="C8" s="38">
        <v>0</v>
      </c>
    </row>
    <row r="9" spans="1:3" x14ac:dyDescent="0.3">
      <c r="A9" s="271" t="s">
        <v>741</v>
      </c>
      <c r="B9" s="38">
        <v>0</v>
      </c>
      <c r="C9" s="38">
        <v>0</v>
      </c>
    </row>
    <row r="10" spans="1:3" x14ac:dyDescent="0.3">
      <c r="A10" s="271" t="s">
        <v>579</v>
      </c>
      <c r="B10" s="179"/>
      <c r="C10" s="179"/>
    </row>
    <row r="11" spans="1:3" x14ac:dyDescent="0.3">
      <c r="A11" s="271" t="s">
        <v>742</v>
      </c>
      <c r="B11" s="38">
        <v>0</v>
      </c>
      <c r="C11" s="38">
        <v>0</v>
      </c>
    </row>
    <row r="12" spans="1:3" x14ac:dyDescent="0.3">
      <c r="A12" s="271" t="s">
        <v>743</v>
      </c>
      <c r="B12" s="38">
        <v>0</v>
      </c>
      <c r="C12" s="38">
        <v>0</v>
      </c>
    </row>
    <row r="13" spans="1:3" x14ac:dyDescent="0.3">
      <c r="A13" s="271" t="s">
        <v>744</v>
      </c>
      <c r="B13" s="38">
        <v>0</v>
      </c>
      <c r="C13" s="38">
        <v>0</v>
      </c>
    </row>
    <row r="14" spans="1:3" x14ac:dyDescent="0.3">
      <c r="A14" s="271" t="s">
        <v>580</v>
      </c>
      <c r="B14" s="38">
        <v>0</v>
      </c>
      <c r="C14" s="38">
        <v>0</v>
      </c>
    </row>
    <row r="15" spans="1:3" x14ac:dyDescent="0.3">
      <c r="A15" s="272" t="s">
        <v>143</v>
      </c>
      <c r="B15" s="71">
        <v>9471.9782223221009</v>
      </c>
      <c r="C15" s="71">
        <v>757.75825778576802</v>
      </c>
    </row>
    <row r="16" spans="1:3" ht="21.75" customHeight="1" x14ac:dyDescent="0.3">
      <c r="A16" s="161" t="s">
        <v>201</v>
      </c>
      <c r="B16" s="525" t="s">
        <v>574</v>
      </c>
      <c r="C16" s="525"/>
    </row>
    <row r="17" spans="1:3" ht="96.75" customHeight="1" x14ac:dyDescent="0.3">
      <c r="A17" s="161" t="s">
        <v>200</v>
      </c>
      <c r="B17" s="525" t="s">
        <v>575</v>
      </c>
      <c r="C17" s="525"/>
    </row>
    <row r="18" spans="1:3" x14ac:dyDescent="0.3">
      <c r="A18" s="144" t="s">
        <v>202</v>
      </c>
      <c r="B18" s="98" t="s">
        <v>576</v>
      </c>
      <c r="C18" s="98"/>
    </row>
    <row r="19" spans="1:3" x14ac:dyDescent="0.3">
      <c r="A19" s="144" t="s">
        <v>203</v>
      </c>
      <c r="B19" s="98" t="s">
        <v>317</v>
      </c>
      <c r="C19" s="98"/>
    </row>
    <row r="20" spans="1:3" x14ac:dyDescent="0.3">
      <c r="A20" s="144" t="s">
        <v>204</v>
      </c>
      <c r="B20" s="98" t="s">
        <v>370</v>
      </c>
      <c r="C20" s="98"/>
    </row>
    <row r="21" spans="1:3" ht="29.25" customHeight="1" x14ac:dyDescent="0.3">
      <c r="A21" s="161" t="s">
        <v>213</v>
      </c>
      <c r="B21" s="525" t="s">
        <v>577</v>
      </c>
      <c r="C21" s="525"/>
    </row>
    <row r="22" spans="1:3" ht="15" customHeight="1" x14ac:dyDescent="0.3">
      <c r="A22" s="41" t="s">
        <v>757</v>
      </c>
      <c r="B22" s="180"/>
      <c r="C22" s="180"/>
    </row>
    <row r="23" spans="1:3" x14ac:dyDescent="0.3">
      <c r="A23" s="65" t="s">
        <v>786</v>
      </c>
      <c r="B23" s="180"/>
      <c r="C23" s="180"/>
    </row>
    <row r="24" spans="1:3" x14ac:dyDescent="0.3">
      <c r="A24" s="65" t="s">
        <v>787</v>
      </c>
      <c r="B24" s="180"/>
      <c r="C24" s="180"/>
    </row>
    <row r="25" spans="1:3" x14ac:dyDescent="0.3">
      <c r="A25" s="180"/>
      <c r="B25" s="180"/>
      <c r="C25" s="290" t="s">
        <v>205</v>
      </c>
    </row>
    <row r="26" spans="1:3" x14ac:dyDescent="0.3">
      <c r="A26" s="180"/>
      <c r="B26" s="180"/>
      <c r="C26" s="180"/>
    </row>
    <row r="27" spans="1:3" x14ac:dyDescent="0.3">
      <c r="A27" s="180"/>
      <c r="B27" s="180"/>
      <c r="C27" s="180"/>
    </row>
    <row r="29" spans="1:3" x14ac:dyDescent="0.3">
      <c r="C29" t="s">
        <v>205</v>
      </c>
    </row>
  </sheetData>
  <mergeCells count="3">
    <mergeCell ref="B21:C21"/>
    <mergeCell ref="B16:C16"/>
    <mergeCell ref="B17:C17"/>
  </mergeCells>
  <hyperlinks>
    <hyperlink ref="C2" location="Index!A1" display="Index"/>
  </hyperlinks>
  <pageMargins left="0.7" right="0.7" top="0.75" bottom="0.75" header="0.3" footer="0.3"/>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C000"/>
    <pageSetUpPr fitToPage="1"/>
  </sheetPr>
  <dimension ref="A1:C31"/>
  <sheetViews>
    <sheetView showGridLines="0" zoomScale="115" zoomScaleNormal="115" zoomScaleSheetLayoutView="100" workbookViewId="0"/>
  </sheetViews>
  <sheetFormatPr defaultRowHeight="14.4" x14ac:dyDescent="0.3"/>
  <cols>
    <col min="1" max="1" width="43.5546875" customWidth="1"/>
    <col min="2" max="3" width="18.33203125" customWidth="1"/>
    <col min="4" max="4" width="8.6640625" customWidth="1"/>
    <col min="5" max="6" width="9.88671875" customWidth="1"/>
  </cols>
  <sheetData>
    <row r="1" spans="1:3" x14ac:dyDescent="0.3">
      <c r="A1" s="213"/>
      <c r="B1" s="213"/>
      <c r="C1" s="213"/>
    </row>
    <row r="2" spans="1:3" x14ac:dyDescent="0.3">
      <c r="A2" s="41" t="s">
        <v>931</v>
      </c>
      <c r="C2" s="206" t="s">
        <v>829</v>
      </c>
    </row>
    <row r="3" spans="1:3" x14ac:dyDescent="0.3">
      <c r="A3" s="360" t="s">
        <v>1241</v>
      </c>
      <c r="B3" s="128"/>
      <c r="C3" s="362"/>
    </row>
    <row r="4" spans="1:3" x14ac:dyDescent="0.3">
      <c r="A4" s="366" t="s">
        <v>991</v>
      </c>
      <c r="B4" s="349" t="s">
        <v>136</v>
      </c>
      <c r="C4" s="349" t="s">
        <v>256</v>
      </c>
    </row>
    <row r="5" spans="1:3" x14ac:dyDescent="0.3">
      <c r="A5" s="271" t="s">
        <v>788</v>
      </c>
      <c r="B5" s="38">
        <v>2560.2121631250002</v>
      </c>
      <c r="C5" s="38">
        <v>204.81697305</v>
      </c>
    </row>
    <row r="6" spans="1:3" x14ac:dyDescent="0.3">
      <c r="A6" s="271" t="s">
        <v>584</v>
      </c>
      <c r="B6" s="38">
        <v>720.31068937500004</v>
      </c>
      <c r="C6" s="38">
        <v>57.624855150000002</v>
      </c>
    </row>
    <row r="7" spans="1:3" ht="29.25" customHeight="1" x14ac:dyDescent="0.3">
      <c r="A7" s="465" t="s">
        <v>585</v>
      </c>
      <c r="B7" s="38">
        <v>2560.2121631250002</v>
      </c>
      <c r="C7" s="38">
        <v>204.81697305</v>
      </c>
    </row>
    <row r="8" spans="1:3" x14ac:dyDescent="0.3">
      <c r="A8" s="280" t="s">
        <v>789</v>
      </c>
      <c r="B8" s="38">
        <v>12690.115495</v>
      </c>
      <c r="C8" s="38">
        <v>1015.2092396</v>
      </c>
    </row>
    <row r="9" spans="1:3" x14ac:dyDescent="0.3">
      <c r="A9" s="280" t="s">
        <v>586</v>
      </c>
      <c r="B9" s="38">
        <v>3127.720375375</v>
      </c>
      <c r="C9" s="38">
        <v>250.21763003000001</v>
      </c>
    </row>
    <row r="10" spans="1:3" ht="23.25" customHeight="1" x14ac:dyDescent="0.3">
      <c r="A10" s="465" t="s">
        <v>587</v>
      </c>
      <c r="B10" s="38">
        <v>12690.115495</v>
      </c>
      <c r="C10" s="38">
        <v>1015.2092396</v>
      </c>
    </row>
    <row r="11" spans="1:3" x14ac:dyDescent="0.3">
      <c r="A11" s="280" t="s">
        <v>790</v>
      </c>
      <c r="B11" s="38">
        <v>0</v>
      </c>
      <c r="C11" s="38">
        <v>0</v>
      </c>
    </row>
    <row r="12" spans="1:3" ht="21" customHeight="1" x14ac:dyDescent="0.3">
      <c r="A12" s="465" t="s">
        <v>588</v>
      </c>
      <c r="B12" s="38">
        <v>0</v>
      </c>
      <c r="C12" s="38">
        <v>0</v>
      </c>
    </row>
    <row r="13" spans="1:3" x14ac:dyDescent="0.3">
      <c r="A13" s="280" t="s">
        <v>589</v>
      </c>
      <c r="B13" s="38">
        <v>0</v>
      </c>
      <c r="C13" s="38">
        <v>0</v>
      </c>
    </row>
    <row r="14" spans="1:3" x14ac:dyDescent="0.3">
      <c r="A14" s="280" t="s">
        <v>590</v>
      </c>
      <c r="B14" s="38">
        <v>0</v>
      </c>
      <c r="C14" s="38">
        <v>0</v>
      </c>
    </row>
    <row r="15" spans="1:3" x14ac:dyDescent="0.3">
      <c r="A15" s="280" t="s">
        <v>591</v>
      </c>
      <c r="B15" s="38">
        <v>0</v>
      </c>
      <c r="C15" s="38">
        <v>0</v>
      </c>
    </row>
    <row r="16" spans="1:3" ht="20.25" customHeight="1" x14ac:dyDescent="0.3">
      <c r="A16" s="465" t="s">
        <v>592</v>
      </c>
      <c r="B16" s="38">
        <v>0</v>
      </c>
      <c r="C16" s="38">
        <v>0</v>
      </c>
    </row>
    <row r="17" spans="1:3" ht="19.5" customHeight="1" x14ac:dyDescent="0.3">
      <c r="A17" s="465" t="s">
        <v>593</v>
      </c>
      <c r="B17" s="38">
        <v>0</v>
      </c>
      <c r="C17" s="38">
        <v>0</v>
      </c>
    </row>
    <row r="18" spans="1:3" x14ac:dyDescent="0.3">
      <c r="A18" s="271" t="s">
        <v>468</v>
      </c>
      <c r="B18" s="160" t="s">
        <v>253</v>
      </c>
      <c r="C18" s="160" t="s">
        <v>253</v>
      </c>
    </row>
    <row r="19" spans="1:3" x14ac:dyDescent="0.3">
      <c r="A19" s="272" t="s">
        <v>143</v>
      </c>
      <c r="B19" s="71">
        <v>15250.327658124999</v>
      </c>
      <c r="C19" s="71">
        <v>1220.0262126500002</v>
      </c>
    </row>
    <row r="20" spans="1:3" x14ac:dyDescent="0.3">
      <c r="A20" s="288"/>
      <c r="C20" s="206"/>
    </row>
    <row r="21" spans="1:3" ht="21.75" customHeight="1" x14ac:dyDescent="0.3">
      <c r="A21" s="144" t="s">
        <v>201</v>
      </c>
      <c r="B21" s="633" t="s">
        <v>581</v>
      </c>
      <c r="C21" s="633"/>
    </row>
    <row r="22" spans="1:3" ht="24" customHeight="1" x14ac:dyDescent="0.3">
      <c r="A22" s="161" t="s">
        <v>200</v>
      </c>
      <c r="B22" s="633" t="s">
        <v>582</v>
      </c>
      <c r="C22" s="633"/>
    </row>
    <row r="23" spans="1:3" ht="27" customHeight="1" x14ac:dyDescent="0.3">
      <c r="A23" s="144" t="s">
        <v>202</v>
      </c>
      <c r="B23" s="633" t="s">
        <v>583</v>
      </c>
      <c r="C23" s="633"/>
    </row>
    <row r="24" spans="1:3" x14ac:dyDescent="0.3">
      <c r="A24" s="144" t="s">
        <v>203</v>
      </c>
      <c r="B24" s="534" t="s">
        <v>317</v>
      </c>
      <c r="C24" s="534"/>
    </row>
    <row r="25" spans="1:3" x14ac:dyDescent="0.3">
      <c r="A25" s="144" t="s">
        <v>204</v>
      </c>
      <c r="B25" s="534" t="s">
        <v>370</v>
      </c>
      <c r="C25" s="534"/>
    </row>
    <row r="26" spans="1:3" ht="28.5" customHeight="1" x14ac:dyDescent="0.3">
      <c r="A26" s="161" t="s">
        <v>213</v>
      </c>
      <c r="B26" s="633" t="s">
        <v>577</v>
      </c>
      <c r="C26" s="633"/>
    </row>
    <row r="27" spans="1:3" x14ac:dyDescent="0.3">
      <c r="A27" s="632" t="s">
        <v>791</v>
      </c>
      <c r="B27" s="632"/>
      <c r="C27" s="632"/>
    </row>
    <row r="28" spans="1:3" ht="22.5" customHeight="1" x14ac:dyDescent="0.3">
      <c r="A28" s="525" t="s">
        <v>792</v>
      </c>
      <c r="B28" s="525"/>
      <c r="C28" s="525"/>
    </row>
    <row r="29" spans="1:3" x14ac:dyDescent="0.3">
      <c r="A29" s="123"/>
      <c r="B29" s="123"/>
      <c r="C29" s="290" t="s">
        <v>205</v>
      </c>
    </row>
    <row r="30" spans="1:3" x14ac:dyDescent="0.3">
      <c r="A30" s="123"/>
      <c r="B30" s="123"/>
      <c r="C30" s="123"/>
    </row>
    <row r="31" spans="1:3" x14ac:dyDescent="0.3">
      <c r="A31" s="123"/>
      <c r="B31" s="123"/>
      <c r="C31" s="123"/>
    </row>
  </sheetData>
  <mergeCells count="8">
    <mergeCell ref="A27:C27"/>
    <mergeCell ref="A28:C28"/>
    <mergeCell ref="B26:C26"/>
    <mergeCell ref="B21:C21"/>
    <mergeCell ref="B22:C22"/>
    <mergeCell ref="B23:C23"/>
    <mergeCell ref="B24:C24"/>
    <mergeCell ref="B25:C25"/>
  </mergeCells>
  <hyperlinks>
    <hyperlink ref="C2" location="Index!A1" display="Index"/>
  </hyperlink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0137C"/>
    <pageSetUpPr fitToPage="1"/>
  </sheetPr>
  <dimension ref="A1:M67"/>
  <sheetViews>
    <sheetView showGridLines="0" zoomScale="115" zoomScaleNormal="115" zoomScaleSheetLayoutView="100" workbookViewId="0"/>
  </sheetViews>
  <sheetFormatPr defaultColWidth="9.109375" defaultRowHeight="11.4" x14ac:dyDescent="0.2"/>
  <cols>
    <col min="1" max="1" width="52.33203125" style="49" customWidth="1"/>
    <col min="2" max="8" width="15.109375" style="49" customWidth="1"/>
    <col min="9" max="9" width="14.44140625" style="49" customWidth="1"/>
    <col min="10" max="11" width="9.109375" style="49"/>
    <col min="12" max="12" width="12.44140625" style="49" bestFit="1" customWidth="1"/>
    <col min="13" max="16384" width="9.109375" style="49"/>
  </cols>
  <sheetData>
    <row r="1" spans="1:13" x14ac:dyDescent="0.2">
      <c r="A1" s="212"/>
      <c r="B1" s="212"/>
      <c r="C1" s="212"/>
      <c r="D1" s="212"/>
      <c r="E1" s="212"/>
      <c r="F1" s="212"/>
      <c r="G1" s="212"/>
      <c r="H1" s="212"/>
    </row>
    <row r="2" spans="1:13" x14ac:dyDescent="0.2">
      <c r="A2" s="41" t="s">
        <v>898</v>
      </c>
      <c r="G2" s="12"/>
      <c r="H2" s="205" t="s">
        <v>829</v>
      </c>
    </row>
    <row r="3" spans="1:13" x14ac:dyDescent="0.2">
      <c r="A3" s="514" t="s">
        <v>1238</v>
      </c>
      <c r="B3" s="526" t="s">
        <v>820</v>
      </c>
      <c r="C3" s="526" t="s">
        <v>1048</v>
      </c>
      <c r="D3" s="528" t="s">
        <v>214</v>
      </c>
      <c r="E3" s="528"/>
      <c r="F3" s="528"/>
      <c r="G3" s="528"/>
      <c r="H3" s="528"/>
    </row>
    <row r="4" spans="1:13" ht="27" customHeight="1" x14ac:dyDescent="0.2">
      <c r="A4" s="281" t="s">
        <v>991</v>
      </c>
      <c r="B4" s="527"/>
      <c r="C4" s="527"/>
      <c r="D4" s="472" t="s">
        <v>815</v>
      </c>
      <c r="E4" s="270" t="s">
        <v>816</v>
      </c>
      <c r="F4" s="270" t="s">
        <v>817</v>
      </c>
      <c r="G4" s="270" t="s">
        <v>818</v>
      </c>
      <c r="H4" s="270" t="s">
        <v>819</v>
      </c>
    </row>
    <row r="5" spans="1:13" x14ac:dyDescent="0.2">
      <c r="A5" s="41" t="s">
        <v>215</v>
      </c>
      <c r="B5" s="109"/>
      <c r="C5" s="109"/>
      <c r="D5" s="109"/>
      <c r="E5" s="109"/>
      <c r="F5" s="109"/>
      <c r="G5" s="109"/>
      <c r="H5" s="109"/>
    </row>
    <row r="6" spans="1:13" x14ac:dyDescent="0.2">
      <c r="A6" s="425" t="s">
        <v>1134</v>
      </c>
      <c r="B6" s="38">
        <v>2069.752</v>
      </c>
      <c r="C6" s="38">
        <v>2069.752</v>
      </c>
      <c r="D6" s="38">
        <v>2069.752</v>
      </c>
      <c r="E6" s="38">
        <v>0</v>
      </c>
      <c r="F6" s="38">
        <v>0</v>
      </c>
      <c r="G6" s="38">
        <v>0</v>
      </c>
      <c r="H6" s="38">
        <v>0</v>
      </c>
      <c r="I6" s="108"/>
    </row>
    <row r="7" spans="1:13" x14ac:dyDescent="0.2">
      <c r="A7" s="425" t="s">
        <v>1135</v>
      </c>
      <c r="B7" s="38">
        <v>43728.455999999998</v>
      </c>
      <c r="C7" s="38">
        <v>39619.99</v>
      </c>
      <c r="D7" s="38">
        <v>39619.99</v>
      </c>
      <c r="E7" s="38">
        <v>0</v>
      </c>
      <c r="F7" s="38">
        <v>0</v>
      </c>
      <c r="G7" s="38">
        <v>0</v>
      </c>
      <c r="H7" s="38">
        <v>0</v>
      </c>
      <c r="I7" s="108"/>
    </row>
    <row r="8" spans="1:13" x14ac:dyDescent="0.2">
      <c r="A8" s="425" t="s">
        <v>1136</v>
      </c>
      <c r="B8" s="38">
        <v>2232.7840000000001</v>
      </c>
      <c r="C8" s="38">
        <v>8053.7691830716403</v>
      </c>
      <c r="D8" s="38">
        <v>0</v>
      </c>
      <c r="E8" s="38">
        <v>4026.8845915358202</v>
      </c>
      <c r="F8" s="38">
        <v>0</v>
      </c>
      <c r="G8" s="38">
        <v>4026.8845915358202</v>
      </c>
      <c r="H8" s="38">
        <v>0</v>
      </c>
      <c r="I8" s="190"/>
    </row>
    <row r="9" spans="1:13" x14ac:dyDescent="0.2">
      <c r="A9" s="425" t="s">
        <v>1137</v>
      </c>
      <c r="B9" s="38">
        <v>1167799.443</v>
      </c>
      <c r="C9" s="38">
        <v>1164775.3389999999</v>
      </c>
      <c r="D9" s="38">
        <v>1164775.3389999999</v>
      </c>
      <c r="E9" s="38">
        <v>0</v>
      </c>
      <c r="F9" s="38">
        <v>0</v>
      </c>
      <c r="G9" s="38">
        <v>0</v>
      </c>
      <c r="H9" s="38">
        <v>0</v>
      </c>
      <c r="I9" s="108"/>
      <c r="M9" s="50"/>
    </row>
    <row r="10" spans="1:13" x14ac:dyDescent="0.2">
      <c r="A10" s="425" t="s">
        <v>1138</v>
      </c>
      <c r="B10" s="38">
        <v>27566.416999999998</v>
      </c>
      <c r="C10" s="38">
        <v>55409.247340984002</v>
      </c>
      <c r="D10" s="38">
        <v>0</v>
      </c>
      <c r="E10" s="38">
        <v>27704.623670492001</v>
      </c>
      <c r="F10" s="38">
        <v>0</v>
      </c>
      <c r="G10" s="38">
        <v>27704.623670492001</v>
      </c>
      <c r="H10" s="38">
        <v>0</v>
      </c>
      <c r="I10" s="108"/>
      <c r="J10" s="154" t="s">
        <v>205</v>
      </c>
      <c r="M10" s="50"/>
    </row>
    <row r="11" spans="1:13" x14ac:dyDescent="0.2">
      <c r="A11" s="425" t="s">
        <v>1139</v>
      </c>
      <c r="B11" s="38">
        <v>56125.811000000002</v>
      </c>
      <c r="C11" s="38">
        <v>56589.139000000003</v>
      </c>
      <c r="D11" s="38">
        <v>56589.139000000003</v>
      </c>
      <c r="E11" s="38">
        <v>0</v>
      </c>
      <c r="F11" s="38">
        <v>0</v>
      </c>
      <c r="G11" s="38">
        <v>0</v>
      </c>
      <c r="H11" s="38">
        <v>0</v>
      </c>
      <c r="I11" s="108"/>
      <c r="M11" s="50"/>
    </row>
    <row r="12" spans="1:13" x14ac:dyDescent="0.2">
      <c r="A12" s="425" t="s">
        <v>1140</v>
      </c>
      <c r="B12" s="38">
        <v>97148.555999999997</v>
      </c>
      <c r="C12" s="38">
        <v>128243.95869720449</v>
      </c>
      <c r="D12" s="38">
        <v>22155.126</v>
      </c>
      <c r="E12" s="38">
        <v>22375.414215584598</v>
      </c>
      <c r="F12" s="38">
        <v>0</v>
      </c>
      <c r="G12" s="38">
        <v>83713.418481619898</v>
      </c>
      <c r="H12" s="38">
        <v>0</v>
      </c>
      <c r="I12" s="108"/>
    </row>
    <row r="13" spans="1:13" x14ac:dyDescent="0.2">
      <c r="A13" s="425" t="s">
        <v>1141</v>
      </c>
      <c r="B13" s="38">
        <v>5127.7290000000003</v>
      </c>
      <c r="C13" s="38">
        <v>5952.3919310553511</v>
      </c>
      <c r="D13" s="38">
        <v>5399.880799999999</v>
      </c>
      <c r="E13" s="38">
        <v>0</v>
      </c>
      <c r="F13" s="38">
        <v>0</v>
      </c>
      <c r="G13" s="38">
        <v>552.51113105535205</v>
      </c>
      <c r="H13" s="38">
        <v>0</v>
      </c>
      <c r="I13" s="108"/>
    </row>
    <row r="14" spans="1:13" x14ac:dyDescent="0.2">
      <c r="A14" s="425" t="s">
        <v>1142</v>
      </c>
      <c r="B14" s="38">
        <v>19268.763999999999</v>
      </c>
      <c r="C14" s="38">
        <v>52453.395491080897</v>
      </c>
      <c r="D14" s="38">
        <v>0</v>
      </c>
      <c r="E14" s="38">
        <v>20316.792586115302</v>
      </c>
      <c r="F14" s="38">
        <v>0</v>
      </c>
      <c r="G14" s="38">
        <v>32136.602904965599</v>
      </c>
      <c r="H14" s="38">
        <v>0</v>
      </c>
      <c r="I14" s="108"/>
    </row>
    <row r="15" spans="1:13" x14ac:dyDescent="0.2">
      <c r="A15" s="425" t="s">
        <v>1143</v>
      </c>
      <c r="B15" s="38">
        <v>5742.5910000000003</v>
      </c>
      <c r="C15" s="38">
        <v>2422</v>
      </c>
      <c r="D15" s="38">
        <v>2241.819</v>
      </c>
      <c r="E15" s="38">
        <v>0</v>
      </c>
      <c r="F15" s="38">
        <v>0</v>
      </c>
      <c r="G15" s="38">
        <v>0</v>
      </c>
      <c r="H15" s="38">
        <v>919.03200000000004</v>
      </c>
      <c r="I15" s="108"/>
    </row>
    <row r="16" spans="1:13" x14ac:dyDescent="0.2">
      <c r="A16" s="341" t="s">
        <v>825</v>
      </c>
      <c r="B16" s="342">
        <v>1426810.3030000003</v>
      </c>
      <c r="C16" s="342">
        <v>1516327.8016433963</v>
      </c>
      <c r="D16" s="342">
        <v>1292851.0458</v>
      </c>
      <c r="E16" s="342">
        <v>74423.715063727723</v>
      </c>
      <c r="F16" s="342">
        <v>0</v>
      </c>
      <c r="G16" s="342">
        <v>148134.04077966866</v>
      </c>
      <c r="H16" s="342">
        <v>919</v>
      </c>
    </row>
    <row r="17" spans="1:8" x14ac:dyDescent="0.2">
      <c r="A17" s="336" t="s">
        <v>254</v>
      </c>
      <c r="B17" s="42"/>
      <c r="C17" s="42"/>
      <c r="D17" s="42"/>
      <c r="E17" s="42"/>
      <c r="F17" s="42"/>
      <c r="G17" s="42"/>
      <c r="H17" s="42"/>
    </row>
    <row r="18" spans="1:8" x14ac:dyDescent="0.2">
      <c r="A18" s="425" t="s">
        <v>1144</v>
      </c>
      <c r="B18" s="38">
        <v>13318.583000000001</v>
      </c>
      <c r="C18" s="38">
        <v>25144.79641825</v>
      </c>
      <c r="D18" s="38">
        <v>0</v>
      </c>
      <c r="E18" s="38">
        <v>12572.398209125</v>
      </c>
      <c r="F18" s="38">
        <v>0</v>
      </c>
      <c r="G18" s="38">
        <v>12572.398209125</v>
      </c>
      <c r="H18" s="38">
        <v>0</v>
      </c>
    </row>
    <row r="19" spans="1:8" x14ac:dyDescent="0.2">
      <c r="A19" s="425" t="s">
        <v>1145</v>
      </c>
      <c r="B19" s="38">
        <v>75913.856</v>
      </c>
      <c r="C19" s="38">
        <v>75913.856</v>
      </c>
      <c r="D19" s="38">
        <v>0</v>
      </c>
      <c r="E19" s="38">
        <v>0</v>
      </c>
      <c r="F19" s="38">
        <v>0</v>
      </c>
      <c r="G19" s="38">
        <v>0</v>
      </c>
      <c r="H19" s="38">
        <v>75913.856</v>
      </c>
    </row>
    <row r="20" spans="1:8" x14ac:dyDescent="0.2">
      <c r="A20" s="425" t="s">
        <v>1146</v>
      </c>
      <c r="B20" s="38">
        <v>1179093.138</v>
      </c>
      <c r="C20" s="38">
        <v>1182804.2960000001</v>
      </c>
      <c r="D20" s="38">
        <v>0</v>
      </c>
      <c r="E20" s="38">
        <v>0</v>
      </c>
      <c r="F20" s="38">
        <v>0</v>
      </c>
      <c r="G20" s="38">
        <v>0</v>
      </c>
      <c r="H20" s="38">
        <v>1182804.2960000001</v>
      </c>
    </row>
    <row r="21" spans="1:8" x14ac:dyDescent="0.2">
      <c r="A21" s="425" t="s">
        <v>1147</v>
      </c>
      <c r="B21" s="38">
        <v>23532.026999999998</v>
      </c>
      <c r="C21" s="38">
        <v>23532.026999999998</v>
      </c>
      <c r="D21" s="38"/>
      <c r="E21" s="38">
        <v>0</v>
      </c>
      <c r="F21" s="38">
        <v>0</v>
      </c>
      <c r="G21" s="38">
        <v>0</v>
      </c>
      <c r="H21" s="38">
        <v>23532.026999999998</v>
      </c>
    </row>
    <row r="22" spans="1:8" x14ac:dyDescent="0.2">
      <c r="A22" s="425" t="s">
        <v>1148</v>
      </c>
      <c r="B22" s="38">
        <v>19021.146000000001</v>
      </c>
      <c r="C22" s="38">
        <v>22262.463383042519</v>
      </c>
      <c r="D22" s="38">
        <v>0</v>
      </c>
      <c r="E22" s="38">
        <v>9678.5971828384609</v>
      </c>
      <c r="F22" s="38">
        <v>0</v>
      </c>
      <c r="G22" s="38">
        <v>12583.866200204058</v>
      </c>
      <c r="H22" s="38">
        <v>0</v>
      </c>
    </row>
    <row r="23" spans="1:8" x14ac:dyDescent="0.2">
      <c r="A23" s="425" t="s">
        <v>1149</v>
      </c>
      <c r="B23" s="38">
        <v>25247.523000000001</v>
      </c>
      <c r="C23" s="38">
        <v>63148.260390802694</v>
      </c>
      <c r="D23" s="38">
        <v>0</v>
      </c>
      <c r="E23" s="38">
        <v>25772.358148756201</v>
      </c>
      <c r="F23" s="38">
        <v>0</v>
      </c>
      <c r="G23" s="38">
        <v>37375.902242046497</v>
      </c>
      <c r="H23" s="38">
        <v>0</v>
      </c>
    </row>
    <row r="24" spans="1:8" x14ac:dyDescent="0.2">
      <c r="A24" s="425" t="s">
        <v>1150</v>
      </c>
      <c r="B24" s="38">
        <v>15601.916999999999</v>
      </c>
      <c r="C24" s="38">
        <v>15601.916999999999</v>
      </c>
      <c r="D24" s="38">
        <v>0</v>
      </c>
      <c r="E24" s="38">
        <v>0</v>
      </c>
      <c r="F24" s="38">
        <v>0</v>
      </c>
      <c r="G24" s="38">
        <v>0</v>
      </c>
      <c r="H24" s="38">
        <v>15601.916999999999</v>
      </c>
    </row>
    <row r="25" spans="1:8" x14ac:dyDescent="0.2">
      <c r="A25" s="425" t="s">
        <v>1151</v>
      </c>
      <c r="B25" s="38">
        <v>75081.995999999999</v>
      </c>
      <c r="C25" s="38">
        <v>75081.995999999999</v>
      </c>
      <c r="D25" s="38">
        <v>0</v>
      </c>
      <c r="E25" s="38">
        <v>0</v>
      </c>
      <c r="F25" s="38">
        <v>0</v>
      </c>
      <c r="G25" s="38">
        <v>0</v>
      </c>
      <c r="H25" s="38">
        <v>75081.995999999999</v>
      </c>
    </row>
    <row r="26" spans="1:8" x14ac:dyDescent="0.2">
      <c r="A26" s="341" t="s">
        <v>1002</v>
      </c>
      <c r="B26" s="343">
        <v>1426810.1860000002</v>
      </c>
      <c r="C26" s="343">
        <f>SUM(C18:C25)</f>
        <v>1483489.6121920953</v>
      </c>
      <c r="D26" s="343">
        <v>0</v>
      </c>
      <c r="E26" s="343">
        <v>48023.353540719661</v>
      </c>
      <c r="F26" s="343">
        <v>0</v>
      </c>
      <c r="G26" s="343">
        <v>62532.166651375555</v>
      </c>
      <c r="H26" s="343">
        <f>SUM(H17:H25)</f>
        <v>1372934.0919999999</v>
      </c>
    </row>
    <row r="27" spans="1:8" x14ac:dyDescent="0.2">
      <c r="A27" s="282"/>
      <c r="B27" s="42"/>
      <c r="C27" s="42"/>
      <c r="D27" s="42"/>
      <c r="E27" s="42"/>
      <c r="F27" s="42"/>
      <c r="G27" s="42"/>
      <c r="H27" s="42"/>
    </row>
    <row r="28" spans="1:8" ht="42.75" customHeight="1" x14ac:dyDescent="0.2">
      <c r="A28" s="164" t="s">
        <v>201</v>
      </c>
      <c r="B28" s="525" t="s">
        <v>208</v>
      </c>
      <c r="C28" s="525"/>
      <c r="D28" s="525"/>
      <c r="E28" s="525"/>
      <c r="F28" s="525"/>
      <c r="G28" s="525"/>
      <c r="H28" s="525"/>
    </row>
    <row r="29" spans="1:8" ht="21" customHeight="1" x14ac:dyDescent="0.2">
      <c r="A29" s="164" t="s">
        <v>200</v>
      </c>
      <c r="B29" s="525" t="s">
        <v>209</v>
      </c>
      <c r="C29" s="525"/>
      <c r="D29" s="525"/>
      <c r="E29" s="525"/>
      <c r="F29" s="525"/>
      <c r="G29" s="525"/>
      <c r="H29" s="525"/>
    </row>
    <row r="30" spans="1:8" x14ac:dyDescent="0.2">
      <c r="A30" s="284" t="s">
        <v>202</v>
      </c>
      <c r="B30" s="525" t="s">
        <v>210</v>
      </c>
      <c r="C30" s="525"/>
      <c r="D30" s="525"/>
      <c r="E30" s="525"/>
      <c r="F30" s="525"/>
      <c r="G30" s="525"/>
      <c r="H30" s="525"/>
    </row>
    <row r="31" spans="1:8" x14ac:dyDescent="0.2">
      <c r="A31" s="284" t="s">
        <v>203</v>
      </c>
      <c r="B31" s="525" t="s">
        <v>206</v>
      </c>
      <c r="C31" s="525"/>
      <c r="D31" s="525"/>
      <c r="E31" s="525"/>
      <c r="F31" s="525"/>
      <c r="G31" s="525"/>
      <c r="H31" s="525"/>
    </row>
    <row r="32" spans="1:8" x14ac:dyDescent="0.2">
      <c r="A32" s="284" t="s">
        <v>204</v>
      </c>
      <c r="B32" s="525" t="s">
        <v>211</v>
      </c>
      <c r="C32" s="525"/>
      <c r="D32" s="525"/>
      <c r="E32" s="525"/>
      <c r="F32" s="525"/>
      <c r="G32" s="525"/>
      <c r="H32" s="525"/>
    </row>
    <row r="33" spans="1:8" ht="21" customHeight="1" x14ac:dyDescent="0.2">
      <c r="A33" s="164" t="s">
        <v>213</v>
      </c>
      <c r="B33" s="525" t="s">
        <v>212</v>
      </c>
      <c r="C33" s="525"/>
      <c r="D33" s="525"/>
      <c r="E33" s="525"/>
      <c r="F33" s="525"/>
      <c r="G33" s="525"/>
      <c r="H33" s="525"/>
    </row>
    <row r="34" spans="1:8" x14ac:dyDescent="0.2">
      <c r="A34" s="191"/>
      <c r="B34" s="38"/>
      <c r="C34" s="38"/>
      <c r="D34" s="38"/>
      <c r="E34" s="38"/>
      <c r="F34" s="38"/>
      <c r="G34" s="38"/>
      <c r="H34" s="290" t="s">
        <v>205</v>
      </c>
    </row>
    <row r="35" spans="1:8" x14ac:dyDescent="0.2">
      <c r="A35" s="41" t="s">
        <v>757</v>
      </c>
    </row>
    <row r="36" spans="1:8" ht="11.25" customHeight="1" x14ac:dyDescent="0.2">
      <c r="A36" s="525" t="s">
        <v>806</v>
      </c>
      <c r="B36" s="525"/>
      <c r="C36" s="525"/>
      <c r="D36" s="525"/>
      <c r="E36" s="525"/>
      <c r="F36" s="525"/>
      <c r="G36" s="525"/>
      <c r="H36" s="525"/>
    </row>
    <row r="37" spans="1:8" x14ac:dyDescent="0.2">
      <c r="A37" s="525"/>
      <c r="B37" s="525"/>
      <c r="C37" s="525"/>
      <c r="D37" s="525"/>
      <c r="E37" s="525"/>
      <c r="F37" s="525"/>
      <c r="G37" s="525"/>
      <c r="H37" s="525"/>
    </row>
    <row r="38" spans="1:8" x14ac:dyDescent="0.2">
      <c r="A38" s="525"/>
      <c r="B38" s="525"/>
      <c r="C38" s="525"/>
      <c r="D38" s="525"/>
      <c r="E38" s="525"/>
      <c r="F38" s="525"/>
      <c r="G38" s="525"/>
      <c r="H38" s="525"/>
    </row>
    <row r="39" spans="1:8" x14ac:dyDescent="0.2">
      <c r="A39" s="525"/>
      <c r="B39" s="525"/>
      <c r="C39" s="525"/>
      <c r="D39" s="525"/>
      <c r="E39" s="525"/>
      <c r="F39" s="525"/>
      <c r="G39" s="525"/>
      <c r="H39" s="525"/>
    </row>
    <row r="40" spans="1:8" x14ac:dyDescent="0.2">
      <c r="A40" s="525"/>
      <c r="B40" s="525"/>
      <c r="C40" s="525"/>
      <c r="D40" s="525"/>
      <c r="E40" s="525"/>
      <c r="F40" s="525"/>
      <c r="G40" s="525"/>
      <c r="H40" s="525"/>
    </row>
    <row r="41" spans="1:8" x14ac:dyDescent="0.2">
      <c r="A41" s="525"/>
      <c r="B41" s="525"/>
      <c r="C41" s="525"/>
      <c r="D41" s="525"/>
      <c r="E41" s="525"/>
      <c r="F41" s="525"/>
      <c r="G41" s="525"/>
      <c r="H41" s="525"/>
    </row>
    <row r="42" spans="1:8" x14ac:dyDescent="0.2">
      <c r="A42" s="525"/>
      <c r="B42" s="525"/>
      <c r="C42" s="525"/>
      <c r="D42" s="525"/>
      <c r="E42" s="525"/>
      <c r="F42" s="525"/>
      <c r="G42" s="525"/>
      <c r="H42" s="525"/>
    </row>
    <row r="43" spans="1:8" x14ac:dyDescent="0.2">
      <c r="A43" s="525"/>
      <c r="B43" s="525"/>
      <c r="C43" s="525"/>
      <c r="D43" s="525"/>
      <c r="E43" s="525"/>
      <c r="F43" s="525"/>
      <c r="G43" s="525"/>
      <c r="H43" s="525"/>
    </row>
    <row r="44" spans="1:8" x14ac:dyDescent="0.2">
      <c r="A44" s="525"/>
      <c r="B44" s="525"/>
      <c r="C44" s="525"/>
      <c r="D44" s="525"/>
      <c r="E44" s="525"/>
      <c r="F44" s="525"/>
      <c r="G44" s="525"/>
      <c r="H44" s="525"/>
    </row>
    <row r="45" spans="1:8" x14ac:dyDescent="0.2">
      <c r="A45" s="525"/>
      <c r="B45" s="525"/>
      <c r="C45" s="525"/>
      <c r="D45" s="525"/>
      <c r="E45" s="525"/>
      <c r="F45" s="525"/>
      <c r="G45" s="525"/>
      <c r="H45" s="525"/>
    </row>
    <row r="46" spans="1:8" x14ac:dyDescent="0.2">
      <c r="A46" s="525"/>
      <c r="B46" s="525"/>
      <c r="C46" s="525"/>
      <c r="D46" s="525"/>
      <c r="E46" s="525"/>
      <c r="F46" s="525"/>
      <c r="G46" s="525"/>
      <c r="H46" s="525"/>
    </row>
    <row r="47" spans="1:8" x14ac:dyDescent="0.2">
      <c r="A47" s="525"/>
      <c r="B47" s="525"/>
      <c r="C47" s="525"/>
      <c r="D47" s="525"/>
      <c r="E47" s="525"/>
      <c r="F47" s="525"/>
      <c r="G47" s="525"/>
      <c r="H47" s="525"/>
    </row>
    <row r="48" spans="1:8" x14ac:dyDescent="0.2">
      <c r="A48" s="525"/>
      <c r="B48" s="525"/>
      <c r="C48" s="525"/>
      <c r="D48" s="525"/>
      <c r="E48" s="525"/>
      <c r="F48" s="525"/>
      <c r="G48" s="525"/>
      <c r="H48" s="525"/>
    </row>
    <row r="49" spans="1:8" x14ac:dyDescent="0.2">
      <c r="A49" s="525"/>
      <c r="B49" s="525"/>
      <c r="C49" s="525"/>
      <c r="D49" s="525"/>
      <c r="E49" s="525"/>
      <c r="F49" s="525"/>
      <c r="G49" s="525"/>
      <c r="H49" s="525"/>
    </row>
    <row r="50" spans="1:8" x14ac:dyDescent="0.2">
      <c r="A50" s="525"/>
      <c r="B50" s="525"/>
      <c r="C50" s="525"/>
      <c r="D50" s="525"/>
      <c r="E50" s="525"/>
      <c r="F50" s="525"/>
      <c r="G50" s="525"/>
      <c r="H50" s="525"/>
    </row>
    <row r="51" spans="1:8" x14ac:dyDescent="0.2">
      <c r="A51" s="525"/>
      <c r="B51" s="525"/>
      <c r="C51" s="525"/>
      <c r="D51" s="525"/>
      <c r="E51" s="525"/>
      <c r="F51" s="525"/>
      <c r="G51" s="525"/>
      <c r="H51" s="525"/>
    </row>
    <row r="52" spans="1:8" x14ac:dyDescent="0.2">
      <c r="A52" s="525"/>
      <c r="B52" s="525"/>
      <c r="C52" s="525"/>
      <c r="D52" s="525"/>
      <c r="E52" s="525"/>
      <c r="F52" s="525"/>
      <c r="G52" s="525"/>
      <c r="H52" s="525"/>
    </row>
    <row r="53" spans="1:8" x14ac:dyDescent="0.2">
      <c r="A53" s="525"/>
      <c r="B53" s="525"/>
      <c r="C53" s="525"/>
      <c r="D53" s="525"/>
      <c r="E53" s="525"/>
      <c r="F53" s="525"/>
      <c r="G53" s="525"/>
      <c r="H53" s="525"/>
    </row>
    <row r="54" spans="1:8" x14ac:dyDescent="0.2">
      <c r="A54" s="525"/>
      <c r="B54" s="525"/>
      <c r="C54" s="525"/>
      <c r="D54" s="525"/>
      <c r="E54" s="525"/>
      <c r="F54" s="525"/>
      <c r="G54" s="525"/>
      <c r="H54" s="525"/>
    </row>
    <row r="55" spans="1:8" x14ac:dyDescent="0.2">
      <c r="A55" s="525"/>
      <c r="B55" s="525"/>
      <c r="C55" s="525"/>
      <c r="D55" s="525"/>
      <c r="E55" s="525"/>
      <c r="F55" s="525"/>
      <c r="G55" s="525"/>
      <c r="H55" s="525"/>
    </row>
    <row r="56" spans="1:8" x14ac:dyDescent="0.2">
      <c r="A56" s="525"/>
      <c r="B56" s="525"/>
      <c r="C56" s="525"/>
      <c r="D56" s="525"/>
      <c r="E56" s="525"/>
      <c r="F56" s="525"/>
      <c r="G56" s="525"/>
      <c r="H56" s="525"/>
    </row>
    <row r="57" spans="1:8" x14ac:dyDescent="0.2">
      <c r="A57" s="525"/>
      <c r="B57" s="525"/>
      <c r="C57" s="525"/>
      <c r="D57" s="525"/>
      <c r="E57" s="525"/>
      <c r="F57" s="525"/>
      <c r="G57" s="525"/>
      <c r="H57" s="525"/>
    </row>
    <row r="58" spans="1:8" x14ac:dyDescent="0.2">
      <c r="A58" s="525"/>
      <c r="B58" s="525"/>
      <c r="C58" s="525"/>
      <c r="D58" s="525"/>
      <c r="E58" s="525"/>
      <c r="F58" s="525"/>
      <c r="G58" s="525"/>
      <c r="H58" s="525"/>
    </row>
    <row r="59" spans="1:8" x14ac:dyDescent="0.2">
      <c r="A59" s="525"/>
      <c r="B59" s="525"/>
      <c r="C59" s="525"/>
      <c r="D59" s="525"/>
      <c r="E59" s="525"/>
      <c r="F59" s="525"/>
      <c r="G59" s="525"/>
      <c r="H59" s="525"/>
    </row>
    <row r="60" spans="1:8" x14ac:dyDescent="0.2">
      <c r="A60" s="525"/>
      <c r="B60" s="525"/>
      <c r="C60" s="525"/>
      <c r="D60" s="525"/>
      <c r="E60" s="525"/>
      <c r="F60" s="525"/>
      <c r="G60" s="525"/>
      <c r="H60" s="525"/>
    </row>
    <row r="61" spans="1:8" x14ac:dyDescent="0.2">
      <c r="A61" s="525"/>
      <c r="B61" s="525"/>
      <c r="C61" s="525"/>
      <c r="D61" s="525"/>
      <c r="E61" s="525"/>
      <c r="F61" s="525"/>
      <c r="G61" s="525"/>
      <c r="H61" s="525"/>
    </row>
    <row r="62" spans="1:8" x14ac:dyDescent="0.2">
      <c r="A62" s="525"/>
      <c r="B62" s="525"/>
      <c r="C62" s="525"/>
      <c r="D62" s="525"/>
      <c r="E62" s="525"/>
      <c r="F62" s="525"/>
      <c r="G62" s="525"/>
      <c r="H62" s="525"/>
    </row>
    <row r="63" spans="1:8" x14ac:dyDescent="0.2">
      <c r="A63" s="525"/>
      <c r="B63" s="525"/>
      <c r="C63" s="525"/>
      <c r="D63" s="525"/>
      <c r="E63" s="525"/>
      <c r="F63" s="525"/>
      <c r="G63" s="525"/>
      <c r="H63" s="525"/>
    </row>
    <row r="64" spans="1:8" x14ac:dyDescent="0.2">
      <c r="A64" s="525"/>
      <c r="B64" s="525"/>
      <c r="C64" s="525"/>
      <c r="D64" s="525"/>
      <c r="E64" s="525"/>
      <c r="F64" s="525"/>
      <c r="G64" s="525"/>
      <c r="H64" s="525"/>
    </row>
    <row r="65" spans="1:8" x14ac:dyDescent="0.2">
      <c r="A65" s="525"/>
      <c r="B65" s="525"/>
      <c r="C65" s="525"/>
      <c r="D65" s="525"/>
      <c r="E65" s="525"/>
      <c r="F65" s="525"/>
      <c r="G65" s="525"/>
      <c r="H65" s="525"/>
    </row>
    <row r="66" spans="1:8" ht="66.75" customHeight="1" x14ac:dyDescent="0.2">
      <c r="A66" s="525"/>
      <c r="B66" s="525"/>
      <c r="C66" s="525"/>
      <c r="D66" s="525"/>
      <c r="E66" s="525"/>
      <c r="F66" s="525"/>
      <c r="G66" s="525"/>
      <c r="H66" s="525"/>
    </row>
    <row r="67" spans="1:8" x14ac:dyDescent="0.2">
      <c r="A67" s="191"/>
      <c r="B67" s="38"/>
      <c r="C67" s="38"/>
      <c r="D67" s="38"/>
      <c r="E67" s="38"/>
      <c r="F67" s="38"/>
      <c r="G67" s="38"/>
      <c r="H67" s="290" t="s">
        <v>205</v>
      </c>
    </row>
  </sheetData>
  <mergeCells count="10">
    <mergeCell ref="A36:H66"/>
    <mergeCell ref="B3:B4"/>
    <mergeCell ref="C3:C4"/>
    <mergeCell ref="D3:H3"/>
    <mergeCell ref="B28:H28"/>
    <mergeCell ref="B29:H29"/>
    <mergeCell ref="B30:H30"/>
    <mergeCell ref="B31:H31"/>
    <mergeCell ref="B33:H33"/>
    <mergeCell ref="B32:H32"/>
  </mergeCells>
  <hyperlinks>
    <hyperlink ref="H2" location="Index!A1" display="Index"/>
  </hyperlinks>
  <pageMargins left="0.7" right="0.7" top="0.75" bottom="0.75" header="0.3" footer="0.3"/>
  <pageSetup paperSize="9" scale="78"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7"/>
    <pageSetUpPr fitToPage="1"/>
  </sheetPr>
  <dimension ref="A1:J57"/>
  <sheetViews>
    <sheetView showGridLines="0" zoomScale="115" zoomScaleNormal="115" zoomScaleSheetLayoutView="100" workbookViewId="0"/>
  </sheetViews>
  <sheetFormatPr defaultRowHeight="14.4" x14ac:dyDescent="0.3"/>
  <cols>
    <col min="1" max="1" width="27.6640625" customWidth="1"/>
    <col min="2" max="8" width="11.109375" customWidth="1"/>
    <col min="9" max="10" width="8.6640625" customWidth="1"/>
  </cols>
  <sheetData>
    <row r="1" spans="1:8" x14ac:dyDescent="0.3">
      <c r="A1" s="213"/>
      <c r="B1" s="213"/>
      <c r="C1" s="213"/>
      <c r="D1" s="213"/>
      <c r="E1" s="213"/>
      <c r="F1" s="213"/>
      <c r="G1" s="213"/>
      <c r="H1" s="213"/>
    </row>
    <row r="2" spans="1:8" x14ac:dyDescent="0.3">
      <c r="A2" s="41" t="s">
        <v>932</v>
      </c>
      <c r="G2" s="12"/>
      <c r="H2" s="206" t="s">
        <v>829</v>
      </c>
    </row>
    <row r="3" spans="1:8" x14ac:dyDescent="0.3">
      <c r="A3" s="360" t="s">
        <v>1241</v>
      </c>
      <c r="B3" s="628" t="s">
        <v>598</v>
      </c>
      <c r="C3" s="628" t="s">
        <v>599</v>
      </c>
      <c r="D3" s="628" t="s">
        <v>600</v>
      </c>
      <c r="E3" s="576" t="s">
        <v>601</v>
      </c>
      <c r="F3" s="628" t="s">
        <v>468</v>
      </c>
      <c r="G3" s="628" t="s">
        <v>266</v>
      </c>
      <c r="H3" s="576" t="s">
        <v>602</v>
      </c>
    </row>
    <row r="4" spans="1:8" x14ac:dyDescent="0.3">
      <c r="A4" s="366" t="s">
        <v>991</v>
      </c>
      <c r="B4" s="629"/>
      <c r="C4" s="629"/>
      <c r="D4" s="629"/>
      <c r="E4" s="577"/>
      <c r="F4" s="629"/>
      <c r="G4" s="629"/>
      <c r="H4" s="577"/>
    </row>
    <row r="5" spans="1:8" x14ac:dyDescent="0.3">
      <c r="A5" s="286" t="s">
        <v>1246</v>
      </c>
      <c r="B5" s="153">
        <v>2671.273101625</v>
      </c>
      <c r="C5" s="153">
        <v>11914.642862625</v>
      </c>
      <c r="D5" s="153">
        <v>0</v>
      </c>
      <c r="E5" s="153">
        <v>0</v>
      </c>
      <c r="F5" s="153">
        <v>0</v>
      </c>
      <c r="G5" s="153">
        <v>14585.91596425</v>
      </c>
      <c r="H5" s="153">
        <v>1166.87327714</v>
      </c>
    </row>
    <row r="6" spans="1:8" x14ac:dyDescent="0.3">
      <c r="A6" s="271" t="s">
        <v>603</v>
      </c>
      <c r="B6" s="395">
        <v>2049.4956378750003</v>
      </c>
      <c r="C6" s="395">
        <v>8872.6836828750002</v>
      </c>
      <c r="D6" s="204">
        <v>0</v>
      </c>
      <c r="E6" s="204">
        <v>0</v>
      </c>
      <c r="F6" s="204">
        <v>0</v>
      </c>
      <c r="G6" s="395">
        <v>10922.179320750001</v>
      </c>
      <c r="H6" s="395">
        <v>873.77434566000011</v>
      </c>
    </row>
    <row r="7" spans="1:8" x14ac:dyDescent="0.3">
      <c r="A7" s="271" t="s">
        <v>1248</v>
      </c>
      <c r="B7" s="38">
        <v>621.77746374999992</v>
      </c>
      <c r="C7" s="38">
        <v>3041.9591797500002</v>
      </c>
      <c r="D7" s="38">
        <v>0</v>
      </c>
      <c r="E7" s="38">
        <v>0</v>
      </c>
      <c r="F7" s="38">
        <v>0</v>
      </c>
      <c r="G7" s="38">
        <v>3663.7366435000004</v>
      </c>
      <c r="H7" s="38">
        <v>293.09893148000003</v>
      </c>
    </row>
    <row r="8" spans="1:8" x14ac:dyDescent="0.3">
      <c r="A8" s="271" t="s">
        <v>604</v>
      </c>
      <c r="B8" s="38">
        <v>98.533225625000114</v>
      </c>
      <c r="C8" s="38">
        <v>85.7611956249998</v>
      </c>
      <c r="D8" s="38">
        <v>0</v>
      </c>
      <c r="E8" s="38">
        <v>0</v>
      </c>
      <c r="F8" s="38">
        <v>0</v>
      </c>
      <c r="G8" s="38">
        <v>184.29442124999991</v>
      </c>
      <c r="H8" s="38">
        <v>14.743553699999993</v>
      </c>
    </row>
    <row r="9" spans="1:8" x14ac:dyDescent="0.3">
      <c r="A9" s="271" t="s">
        <v>605</v>
      </c>
      <c r="B9" s="38">
        <v>0</v>
      </c>
      <c r="C9" s="38">
        <v>0</v>
      </c>
      <c r="D9" s="38">
        <v>0</v>
      </c>
      <c r="E9" s="38">
        <v>0</v>
      </c>
      <c r="F9" s="38">
        <v>0</v>
      </c>
      <c r="G9" s="38">
        <v>0</v>
      </c>
      <c r="H9" s="38">
        <v>0</v>
      </c>
    </row>
    <row r="10" spans="1:8" x14ac:dyDescent="0.3">
      <c r="A10" s="271" t="s">
        <v>465</v>
      </c>
      <c r="B10" s="38">
        <v>0</v>
      </c>
      <c r="C10" s="38">
        <v>0</v>
      </c>
      <c r="D10" s="38">
        <v>0</v>
      </c>
      <c r="E10" s="38">
        <v>0</v>
      </c>
      <c r="F10" s="38">
        <v>0</v>
      </c>
      <c r="G10" s="38">
        <v>0</v>
      </c>
      <c r="H10" s="38">
        <v>0</v>
      </c>
    </row>
    <row r="11" spans="1:8" x14ac:dyDescent="0.3">
      <c r="A11" s="271" t="s">
        <v>466</v>
      </c>
      <c r="B11" s="38">
        <v>0</v>
      </c>
      <c r="C11" s="38">
        <v>0</v>
      </c>
      <c r="D11" s="38">
        <v>0</v>
      </c>
      <c r="E11" s="38">
        <v>0</v>
      </c>
      <c r="F11" s="38">
        <v>0</v>
      </c>
      <c r="G11" s="38">
        <v>0</v>
      </c>
      <c r="H11" s="38">
        <v>0</v>
      </c>
    </row>
    <row r="12" spans="1:8" x14ac:dyDescent="0.3">
      <c r="A12" s="271" t="s">
        <v>467</v>
      </c>
      <c r="B12" s="38">
        <v>0</v>
      </c>
      <c r="C12" s="38">
        <v>0</v>
      </c>
      <c r="D12" s="38">
        <v>0</v>
      </c>
      <c r="E12" s="38">
        <v>0</v>
      </c>
      <c r="F12" s="38">
        <v>0</v>
      </c>
      <c r="G12" s="38">
        <v>0</v>
      </c>
      <c r="H12" s="38">
        <v>0</v>
      </c>
    </row>
    <row r="13" spans="1:8" x14ac:dyDescent="0.3">
      <c r="A13" s="271" t="s">
        <v>468</v>
      </c>
      <c r="B13" s="38">
        <v>0</v>
      </c>
      <c r="C13" s="38">
        <v>0</v>
      </c>
      <c r="D13" s="38">
        <v>0</v>
      </c>
      <c r="E13" s="38">
        <v>0</v>
      </c>
      <c r="F13" s="38">
        <v>0</v>
      </c>
      <c r="G13" s="38">
        <v>0</v>
      </c>
      <c r="H13" s="38">
        <v>0</v>
      </c>
    </row>
    <row r="14" spans="1:8" x14ac:dyDescent="0.3">
      <c r="A14" s="517" t="s">
        <v>1249</v>
      </c>
      <c r="B14" s="38">
        <v>720.31068937500004</v>
      </c>
      <c r="C14" s="38">
        <v>3127.720375375</v>
      </c>
      <c r="D14" s="38">
        <v>0</v>
      </c>
      <c r="E14" s="38">
        <v>0</v>
      </c>
      <c r="F14" s="38">
        <v>0</v>
      </c>
      <c r="G14" s="38">
        <v>3848.03106475</v>
      </c>
      <c r="H14" s="38">
        <v>307.84248517999998</v>
      </c>
    </row>
    <row r="15" spans="1:8" x14ac:dyDescent="0.3">
      <c r="A15" s="271" t="s">
        <v>603</v>
      </c>
      <c r="B15" s="395">
        <v>1839.9014737500002</v>
      </c>
      <c r="C15" s="395">
        <v>9562.395119625</v>
      </c>
      <c r="D15" s="204">
        <v>0</v>
      </c>
      <c r="E15" s="204">
        <v>0</v>
      </c>
      <c r="F15" s="204">
        <v>0</v>
      </c>
      <c r="G15" s="395">
        <v>11402.296593375</v>
      </c>
      <c r="H15" s="395">
        <v>912.18372747000001</v>
      </c>
    </row>
    <row r="16" spans="1:8" x14ac:dyDescent="0.3">
      <c r="A16" s="272" t="s">
        <v>1247</v>
      </c>
      <c r="B16" s="71">
        <v>2560.2121631250002</v>
      </c>
      <c r="C16" s="71">
        <v>12690.115495</v>
      </c>
      <c r="D16" s="71">
        <v>0</v>
      </c>
      <c r="E16" s="71">
        <v>0</v>
      </c>
      <c r="F16" s="71">
        <v>0</v>
      </c>
      <c r="G16" s="71">
        <v>15250.327658124999</v>
      </c>
      <c r="H16" s="71">
        <v>1220.0262126499999</v>
      </c>
    </row>
    <row r="17" spans="1:10" x14ac:dyDescent="0.3">
      <c r="A17" s="288"/>
      <c r="G17" s="12"/>
      <c r="H17" s="206"/>
    </row>
    <row r="18" spans="1:10" ht="22.5" customHeight="1" x14ac:dyDescent="0.3">
      <c r="A18" s="144" t="s">
        <v>201</v>
      </c>
      <c r="B18" s="633" t="s">
        <v>594</v>
      </c>
      <c r="C18" s="633"/>
      <c r="D18" s="633"/>
      <c r="E18" s="633"/>
      <c r="F18" s="633"/>
      <c r="G18" s="633"/>
      <c r="H18" s="633"/>
      <c r="I18" s="98"/>
      <c r="J18" s="98"/>
    </row>
    <row r="19" spans="1:10" ht="19.5" customHeight="1" x14ac:dyDescent="0.3">
      <c r="A19" s="144" t="s">
        <v>200</v>
      </c>
      <c r="B19" s="633" t="s">
        <v>595</v>
      </c>
      <c r="C19" s="633"/>
      <c r="D19" s="633"/>
      <c r="E19" s="633"/>
      <c r="F19" s="633"/>
      <c r="G19" s="633"/>
      <c r="H19" s="633"/>
      <c r="I19" s="98"/>
      <c r="J19" s="98"/>
    </row>
    <row r="20" spans="1:10" ht="21" customHeight="1" x14ac:dyDescent="0.3">
      <c r="A20" s="144" t="s">
        <v>202</v>
      </c>
      <c r="B20" s="633" t="s">
        <v>596</v>
      </c>
      <c r="C20" s="633"/>
      <c r="D20" s="633"/>
      <c r="E20" s="633"/>
      <c r="F20" s="633"/>
      <c r="G20" s="633"/>
      <c r="H20" s="633"/>
      <c r="I20" s="98"/>
      <c r="J20" s="98"/>
    </row>
    <row r="21" spans="1:10" x14ac:dyDescent="0.3">
      <c r="A21" s="144" t="s">
        <v>203</v>
      </c>
      <c r="B21" s="534" t="s">
        <v>369</v>
      </c>
      <c r="C21" s="534"/>
      <c r="D21" s="534"/>
      <c r="E21" s="534"/>
      <c r="F21" s="534"/>
      <c r="G21" s="534"/>
      <c r="H21" s="534"/>
      <c r="I21" s="98"/>
      <c r="J21" s="98"/>
    </row>
    <row r="22" spans="1:10" ht="21" customHeight="1" x14ac:dyDescent="0.3">
      <c r="A22" s="144" t="s">
        <v>204</v>
      </c>
      <c r="B22" s="633" t="s">
        <v>597</v>
      </c>
      <c r="C22" s="633"/>
      <c r="D22" s="633"/>
      <c r="E22" s="633"/>
      <c r="F22" s="633"/>
      <c r="G22" s="633"/>
      <c r="H22" s="633"/>
      <c r="I22" s="98"/>
      <c r="J22" s="98"/>
    </row>
    <row r="23" spans="1:10" ht="21" customHeight="1" x14ac:dyDescent="0.3">
      <c r="A23" s="144" t="s">
        <v>213</v>
      </c>
      <c r="B23" s="633" t="s">
        <v>399</v>
      </c>
      <c r="C23" s="633"/>
      <c r="D23" s="633"/>
      <c r="E23" s="633"/>
      <c r="F23" s="633"/>
      <c r="G23" s="633"/>
      <c r="H23" s="633"/>
      <c r="I23" s="98"/>
      <c r="J23" s="98"/>
    </row>
    <row r="24" spans="1:10" x14ac:dyDescent="0.3">
      <c r="A24" s="41" t="s">
        <v>757</v>
      </c>
      <c r="G24" s="7"/>
      <c r="H24" s="7"/>
      <c r="I24" s="7"/>
    </row>
    <row r="25" spans="1:10" ht="15" customHeight="1" x14ac:dyDescent="0.3">
      <c r="A25" s="525" t="s">
        <v>793</v>
      </c>
      <c r="B25" s="525"/>
      <c r="C25" s="525"/>
      <c r="D25" s="525"/>
      <c r="E25" s="525"/>
      <c r="F25" s="525"/>
      <c r="G25" s="525"/>
      <c r="H25" s="525"/>
      <c r="I25" s="7"/>
    </row>
    <row r="26" spans="1:10" x14ac:dyDescent="0.3">
      <c r="A26" s="525"/>
      <c r="B26" s="525"/>
      <c r="C26" s="525"/>
      <c r="D26" s="525"/>
      <c r="E26" s="525"/>
      <c r="F26" s="525"/>
      <c r="G26" s="525"/>
      <c r="H26" s="525"/>
      <c r="I26" s="7"/>
    </row>
    <row r="27" spans="1:10" x14ac:dyDescent="0.3">
      <c r="A27" s="525"/>
      <c r="B27" s="525"/>
      <c r="C27" s="525"/>
      <c r="D27" s="525"/>
      <c r="E27" s="525"/>
      <c r="F27" s="525"/>
      <c r="G27" s="525"/>
      <c r="H27" s="525"/>
    </row>
    <row r="28" spans="1:10" x14ac:dyDescent="0.3">
      <c r="A28" s="525"/>
      <c r="B28" s="525"/>
      <c r="C28" s="525"/>
      <c r="D28" s="525"/>
      <c r="E28" s="525"/>
      <c r="F28" s="525"/>
      <c r="G28" s="525"/>
      <c r="H28" s="525"/>
    </row>
    <row r="29" spans="1:10" x14ac:dyDescent="0.3">
      <c r="A29" s="525"/>
      <c r="B29" s="525"/>
      <c r="C29" s="525"/>
      <c r="D29" s="525"/>
      <c r="E29" s="525"/>
      <c r="F29" s="525"/>
      <c r="G29" s="525"/>
      <c r="H29" s="525"/>
    </row>
    <row r="30" spans="1:10" x14ac:dyDescent="0.3">
      <c r="A30" s="525"/>
      <c r="B30" s="525"/>
      <c r="C30" s="525"/>
      <c r="D30" s="525"/>
      <c r="E30" s="525"/>
      <c r="F30" s="525"/>
      <c r="G30" s="525"/>
      <c r="H30" s="525"/>
    </row>
    <row r="31" spans="1:10" x14ac:dyDescent="0.3">
      <c r="A31" s="525"/>
      <c r="B31" s="525"/>
      <c r="C31" s="525"/>
      <c r="D31" s="525"/>
      <c r="E31" s="525"/>
      <c r="F31" s="525"/>
      <c r="G31" s="525"/>
      <c r="H31" s="525"/>
    </row>
    <row r="32" spans="1:10" x14ac:dyDescent="0.3">
      <c r="A32" s="525"/>
      <c r="B32" s="525"/>
      <c r="C32" s="525"/>
      <c r="D32" s="525"/>
      <c r="E32" s="525"/>
      <c r="F32" s="525"/>
      <c r="G32" s="525"/>
      <c r="H32" s="525"/>
    </row>
    <row r="33" spans="1:8" x14ac:dyDescent="0.3">
      <c r="A33" s="525"/>
      <c r="B33" s="525"/>
      <c r="C33" s="525"/>
      <c r="D33" s="525"/>
      <c r="E33" s="525"/>
      <c r="F33" s="525"/>
      <c r="G33" s="525"/>
      <c r="H33" s="525"/>
    </row>
    <row r="34" spans="1:8" x14ac:dyDescent="0.3">
      <c r="A34" s="525"/>
      <c r="B34" s="525"/>
      <c r="C34" s="525"/>
      <c r="D34" s="525"/>
      <c r="E34" s="525"/>
      <c r="F34" s="525"/>
      <c r="G34" s="525"/>
      <c r="H34" s="525"/>
    </row>
    <row r="35" spans="1:8" x14ac:dyDescent="0.3">
      <c r="A35" s="525"/>
      <c r="B35" s="525"/>
      <c r="C35" s="525"/>
      <c r="D35" s="525"/>
      <c r="E35" s="525"/>
      <c r="F35" s="525"/>
      <c r="G35" s="525"/>
      <c r="H35" s="525"/>
    </row>
    <row r="36" spans="1:8" x14ac:dyDescent="0.3">
      <c r="A36" s="525"/>
      <c r="B36" s="525"/>
      <c r="C36" s="525"/>
      <c r="D36" s="525"/>
      <c r="E36" s="525"/>
      <c r="F36" s="525"/>
      <c r="G36" s="525"/>
      <c r="H36" s="525"/>
    </row>
    <row r="37" spans="1:8" x14ac:dyDescent="0.3">
      <c r="A37" s="525"/>
      <c r="B37" s="525"/>
      <c r="C37" s="525"/>
      <c r="D37" s="525"/>
      <c r="E37" s="525"/>
      <c r="F37" s="525"/>
      <c r="G37" s="525"/>
      <c r="H37" s="525"/>
    </row>
    <row r="38" spans="1:8" x14ac:dyDescent="0.3">
      <c r="A38" s="525"/>
      <c r="B38" s="525"/>
      <c r="C38" s="525"/>
      <c r="D38" s="525"/>
      <c r="E38" s="525"/>
      <c r="F38" s="525"/>
      <c r="G38" s="525"/>
      <c r="H38" s="525"/>
    </row>
    <row r="39" spans="1:8" x14ac:dyDescent="0.3">
      <c r="A39" s="525"/>
      <c r="B39" s="525"/>
      <c r="C39" s="525"/>
      <c r="D39" s="525"/>
      <c r="E39" s="525"/>
      <c r="F39" s="525"/>
      <c r="G39" s="525"/>
      <c r="H39" s="525"/>
    </row>
    <row r="40" spans="1:8" x14ac:dyDescent="0.3">
      <c r="A40" s="525"/>
      <c r="B40" s="525"/>
      <c r="C40" s="525"/>
      <c r="D40" s="525"/>
      <c r="E40" s="525"/>
      <c r="F40" s="525"/>
      <c r="G40" s="525"/>
      <c r="H40" s="525"/>
    </row>
    <row r="41" spans="1:8" x14ac:dyDescent="0.3">
      <c r="A41" s="525"/>
      <c r="B41" s="525"/>
      <c r="C41" s="525"/>
      <c r="D41" s="525"/>
      <c r="E41" s="525"/>
      <c r="F41" s="525"/>
      <c r="G41" s="525"/>
      <c r="H41" s="525"/>
    </row>
    <row r="42" spans="1:8" x14ac:dyDescent="0.3">
      <c r="A42" s="525"/>
      <c r="B42" s="525"/>
      <c r="C42" s="525"/>
      <c r="D42" s="525"/>
      <c r="E42" s="525"/>
      <c r="F42" s="525"/>
      <c r="G42" s="525"/>
      <c r="H42" s="525"/>
    </row>
    <row r="43" spans="1:8" x14ac:dyDescent="0.3">
      <c r="A43" s="525"/>
      <c r="B43" s="525"/>
      <c r="C43" s="525"/>
      <c r="D43" s="525"/>
      <c r="E43" s="525"/>
      <c r="F43" s="525"/>
      <c r="G43" s="525"/>
      <c r="H43" s="525"/>
    </row>
    <row r="44" spans="1:8" x14ac:dyDescent="0.3">
      <c r="A44" s="525"/>
      <c r="B44" s="525"/>
      <c r="C44" s="525"/>
      <c r="D44" s="525"/>
      <c r="E44" s="525"/>
      <c r="F44" s="525"/>
      <c r="G44" s="525"/>
      <c r="H44" s="525"/>
    </row>
    <row r="45" spans="1:8" x14ac:dyDescent="0.3">
      <c r="A45" s="525"/>
      <c r="B45" s="525"/>
      <c r="C45" s="525"/>
      <c r="D45" s="525"/>
      <c r="E45" s="525"/>
      <c r="F45" s="525"/>
      <c r="G45" s="525"/>
      <c r="H45" s="525"/>
    </row>
    <row r="46" spans="1:8" x14ac:dyDescent="0.3">
      <c r="A46" s="525"/>
      <c r="B46" s="525"/>
      <c r="C46" s="525"/>
      <c r="D46" s="525"/>
      <c r="E46" s="525"/>
      <c r="F46" s="525"/>
      <c r="G46" s="525"/>
      <c r="H46" s="525"/>
    </row>
    <row r="47" spans="1:8" ht="21.75" customHeight="1" x14ac:dyDescent="0.3">
      <c r="A47" s="525"/>
      <c r="B47" s="525"/>
      <c r="C47" s="525"/>
      <c r="D47" s="525"/>
      <c r="E47" s="525"/>
      <c r="F47" s="525"/>
      <c r="G47" s="525"/>
      <c r="H47" s="525"/>
    </row>
    <row r="48" spans="1:8" x14ac:dyDescent="0.3">
      <c r="A48" s="123"/>
      <c r="B48" s="123"/>
      <c r="C48" s="123"/>
      <c r="D48" s="123"/>
      <c r="E48" s="123"/>
      <c r="F48" s="123"/>
      <c r="G48" s="123"/>
      <c r="H48" s="290" t="s">
        <v>205</v>
      </c>
    </row>
    <row r="49" spans="1:8" x14ac:dyDescent="0.3">
      <c r="A49" s="123"/>
      <c r="B49" s="123"/>
      <c r="C49" s="123"/>
      <c r="D49" s="123"/>
      <c r="E49" s="123"/>
      <c r="F49" s="123"/>
      <c r="G49" s="123"/>
      <c r="H49" s="123"/>
    </row>
    <row r="50" spans="1:8" x14ac:dyDescent="0.3">
      <c r="A50" s="123"/>
      <c r="B50" s="123"/>
      <c r="C50" s="123"/>
      <c r="D50" s="123"/>
      <c r="E50" s="123"/>
      <c r="F50" s="123"/>
      <c r="G50" s="123"/>
      <c r="H50" s="123"/>
    </row>
    <row r="51" spans="1:8" x14ac:dyDescent="0.3">
      <c r="A51" s="123"/>
      <c r="B51" s="123"/>
      <c r="C51" s="123"/>
      <c r="D51" s="123"/>
      <c r="E51" s="123"/>
      <c r="F51" s="123"/>
      <c r="G51" s="123"/>
      <c r="H51" s="123"/>
    </row>
    <row r="52" spans="1:8" x14ac:dyDescent="0.3">
      <c r="A52" s="123"/>
      <c r="B52" s="123"/>
      <c r="C52" s="123"/>
      <c r="D52" s="123"/>
      <c r="E52" s="123"/>
      <c r="F52" s="123"/>
      <c r="G52" s="123"/>
      <c r="H52" s="123"/>
    </row>
    <row r="53" spans="1:8" x14ac:dyDescent="0.3">
      <c r="A53" s="123"/>
      <c r="B53" s="123"/>
      <c r="C53" s="123"/>
      <c r="D53" s="123"/>
      <c r="E53" s="123"/>
      <c r="F53" s="123"/>
      <c r="G53" s="123"/>
      <c r="H53" s="123"/>
    </row>
    <row r="54" spans="1:8" x14ac:dyDescent="0.3">
      <c r="A54" s="123"/>
      <c r="B54" s="123"/>
      <c r="C54" s="123"/>
      <c r="D54" s="123"/>
      <c r="E54" s="123"/>
      <c r="F54" s="123"/>
      <c r="G54" s="123"/>
      <c r="H54" s="123"/>
    </row>
    <row r="55" spans="1:8" x14ac:dyDescent="0.3">
      <c r="A55" s="123"/>
      <c r="B55" s="123"/>
      <c r="C55" s="123"/>
      <c r="D55" s="123"/>
      <c r="E55" s="123"/>
      <c r="F55" s="123"/>
      <c r="G55" s="123"/>
      <c r="H55" s="123"/>
    </row>
    <row r="56" spans="1:8" x14ac:dyDescent="0.3">
      <c r="A56" s="123"/>
      <c r="B56" s="123"/>
      <c r="C56" s="123"/>
      <c r="D56" s="123"/>
      <c r="E56" s="123"/>
      <c r="F56" s="123"/>
      <c r="G56" s="123"/>
      <c r="H56" s="123"/>
    </row>
    <row r="57" spans="1:8" x14ac:dyDescent="0.3">
      <c r="A57" s="123"/>
      <c r="B57" s="123"/>
      <c r="C57" s="123"/>
      <c r="D57" s="123"/>
      <c r="E57" s="123"/>
      <c r="F57" s="123"/>
      <c r="G57" s="123"/>
      <c r="H57" s="123"/>
    </row>
  </sheetData>
  <mergeCells count="14">
    <mergeCell ref="A25:H47"/>
    <mergeCell ref="G3:G4"/>
    <mergeCell ref="H3:H4"/>
    <mergeCell ref="B3:B4"/>
    <mergeCell ref="C3:C4"/>
    <mergeCell ref="D3:D4"/>
    <mergeCell ref="E3:E4"/>
    <mergeCell ref="F3:F4"/>
    <mergeCell ref="B23:H23"/>
    <mergeCell ref="B18:H18"/>
    <mergeCell ref="B19:H19"/>
    <mergeCell ref="B20:H20"/>
    <mergeCell ref="B21:H21"/>
    <mergeCell ref="B22:H22"/>
  </mergeCells>
  <hyperlinks>
    <hyperlink ref="H2" location="Index!A1" display="Index"/>
  </hyperlinks>
  <pageMargins left="0.7" right="0.7" top="0.75" bottom="0.75" header="0.3" footer="0.3"/>
  <pageSetup paperSize="9" fitToHeight="0" orientation="landscape" r:id="rId1"/>
  <colBreaks count="1" manualBreakCount="1">
    <brk id="8"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7"/>
    <pageSetUpPr fitToPage="1"/>
  </sheetPr>
  <dimension ref="A1:D50"/>
  <sheetViews>
    <sheetView showGridLines="0" zoomScale="115" zoomScaleNormal="115" zoomScaleSheetLayoutView="100" workbookViewId="0"/>
  </sheetViews>
  <sheetFormatPr defaultRowHeight="14.4" x14ac:dyDescent="0.3"/>
  <cols>
    <col min="1" max="1" width="16.6640625" customWidth="1"/>
    <col min="2" max="2" width="43.33203125" customWidth="1"/>
    <col min="3" max="6" width="8.6640625" customWidth="1"/>
    <col min="7" max="8" width="9.88671875" customWidth="1"/>
  </cols>
  <sheetData>
    <row r="1" spans="1:2" x14ac:dyDescent="0.3">
      <c r="A1" s="213"/>
      <c r="B1" s="213"/>
    </row>
    <row r="2" spans="1:2" x14ac:dyDescent="0.3">
      <c r="A2" s="41" t="s">
        <v>933</v>
      </c>
      <c r="B2" s="206" t="s">
        <v>829</v>
      </c>
    </row>
    <row r="3" spans="1:2" x14ac:dyDescent="0.3">
      <c r="A3" s="634" t="s">
        <v>609</v>
      </c>
      <c r="B3" s="634"/>
    </row>
    <row r="4" spans="1:2" x14ac:dyDescent="0.3">
      <c r="A4" s="462" t="s">
        <v>610</v>
      </c>
      <c r="B4" s="38">
        <v>37.166876767469518</v>
      </c>
    </row>
    <row r="5" spans="1:2" x14ac:dyDescent="0.3">
      <c r="A5" s="462" t="s">
        <v>611</v>
      </c>
      <c r="B5" s="38">
        <v>29.278918775695914</v>
      </c>
    </row>
    <row r="6" spans="1:2" x14ac:dyDescent="0.3">
      <c r="A6" s="462" t="s">
        <v>612</v>
      </c>
      <c r="B6" s="38">
        <v>19.936582417826994</v>
      </c>
    </row>
    <row r="7" spans="1:2" x14ac:dyDescent="0.3">
      <c r="A7" s="462" t="s">
        <v>613</v>
      </c>
      <c r="B7" s="38">
        <v>35.523499822598943</v>
      </c>
    </row>
    <row r="8" spans="1:2" x14ac:dyDescent="0.3">
      <c r="A8" s="632" t="s">
        <v>614</v>
      </c>
      <c r="B8" s="632"/>
    </row>
    <row r="9" spans="1:2" x14ac:dyDescent="0.3">
      <c r="A9" s="462" t="s">
        <v>610</v>
      </c>
      <c r="B9" s="38">
        <v>167.79915561612799</v>
      </c>
    </row>
    <row r="10" spans="1:2" x14ac:dyDescent="0.3">
      <c r="A10" s="462" t="s">
        <v>611</v>
      </c>
      <c r="B10" s="38">
        <v>128.30618577073793</v>
      </c>
    </row>
    <row r="11" spans="1:2" x14ac:dyDescent="0.3">
      <c r="A11" s="462" t="s">
        <v>612</v>
      </c>
      <c r="B11" s="38">
        <v>112.02071844037157</v>
      </c>
    </row>
    <row r="12" spans="1:2" x14ac:dyDescent="0.3">
      <c r="A12" s="462" t="s">
        <v>613</v>
      </c>
      <c r="B12" s="38">
        <v>130.67017738663654</v>
      </c>
    </row>
    <row r="13" spans="1:2" x14ac:dyDescent="0.3">
      <c r="A13" s="632" t="s">
        <v>615</v>
      </c>
      <c r="B13" s="632"/>
    </row>
    <row r="14" spans="1:2" x14ac:dyDescent="0.3">
      <c r="A14" s="462" t="s">
        <v>610</v>
      </c>
      <c r="B14" s="38">
        <v>0</v>
      </c>
    </row>
    <row r="15" spans="1:2" x14ac:dyDescent="0.3">
      <c r="A15" s="462" t="s">
        <v>611</v>
      </c>
      <c r="B15" s="38">
        <v>0</v>
      </c>
    </row>
    <row r="16" spans="1:2" x14ac:dyDescent="0.3">
      <c r="A16" s="462" t="s">
        <v>612</v>
      </c>
      <c r="B16" s="38">
        <v>0</v>
      </c>
    </row>
    <row r="17" spans="1:4" x14ac:dyDescent="0.3">
      <c r="A17" s="462" t="s">
        <v>613</v>
      </c>
      <c r="B17" s="38">
        <v>0</v>
      </c>
    </row>
    <row r="18" spans="1:4" x14ac:dyDescent="0.3">
      <c r="A18" s="632" t="s">
        <v>616</v>
      </c>
      <c r="B18" s="632"/>
    </row>
    <row r="19" spans="1:4" x14ac:dyDescent="0.3">
      <c r="A19" s="462" t="s">
        <v>610</v>
      </c>
      <c r="B19" s="38">
        <v>0</v>
      </c>
    </row>
    <row r="20" spans="1:4" x14ac:dyDescent="0.3">
      <c r="A20" s="462" t="s">
        <v>611</v>
      </c>
      <c r="B20" s="38">
        <v>0</v>
      </c>
    </row>
    <row r="21" spans="1:4" x14ac:dyDescent="0.3">
      <c r="A21" s="462" t="s">
        <v>612</v>
      </c>
      <c r="B21" s="38">
        <v>0</v>
      </c>
    </row>
    <row r="22" spans="1:4" x14ac:dyDescent="0.3">
      <c r="A22" s="467" t="s">
        <v>613</v>
      </c>
      <c r="B22" s="46">
        <v>0</v>
      </c>
    </row>
    <row r="23" spans="1:4" ht="47.25" customHeight="1" x14ac:dyDescent="0.3">
      <c r="A23" s="161" t="s">
        <v>201</v>
      </c>
      <c r="B23" s="123" t="s">
        <v>606</v>
      </c>
      <c r="C23" s="98"/>
      <c r="D23" s="98"/>
    </row>
    <row r="24" spans="1:4" ht="30.75" customHeight="1" x14ac:dyDescent="0.3">
      <c r="A24" s="161" t="s">
        <v>200</v>
      </c>
      <c r="B24" s="123" t="s">
        <v>607</v>
      </c>
      <c r="C24" s="98"/>
      <c r="D24" s="98"/>
    </row>
    <row r="25" spans="1:4" ht="39.75" customHeight="1" x14ac:dyDescent="0.3">
      <c r="A25" s="161" t="s">
        <v>202</v>
      </c>
      <c r="B25" s="123" t="s">
        <v>608</v>
      </c>
      <c r="C25" s="98"/>
      <c r="D25" s="98"/>
    </row>
    <row r="26" spans="1:4" ht="12.75" customHeight="1" x14ac:dyDescent="0.3">
      <c r="A26" s="144" t="s">
        <v>203</v>
      </c>
      <c r="B26" s="98" t="s">
        <v>317</v>
      </c>
      <c r="C26" s="98"/>
      <c r="D26" s="98"/>
    </row>
    <row r="27" spans="1:4" x14ac:dyDescent="0.3">
      <c r="A27" s="144" t="s">
        <v>204</v>
      </c>
      <c r="B27" s="98" t="s">
        <v>370</v>
      </c>
      <c r="C27" s="98"/>
      <c r="D27" s="98"/>
    </row>
    <row r="28" spans="1:4" ht="30" customHeight="1" x14ac:dyDescent="0.3">
      <c r="A28" s="161" t="s">
        <v>213</v>
      </c>
      <c r="B28" s="123" t="s">
        <v>399</v>
      </c>
      <c r="C28" s="98"/>
      <c r="D28" s="98"/>
    </row>
    <row r="29" spans="1:4" x14ac:dyDescent="0.3">
      <c r="A29" s="41" t="s">
        <v>757</v>
      </c>
    </row>
    <row r="30" spans="1:4" ht="15" customHeight="1" x14ac:dyDescent="0.3">
      <c r="A30" s="525" t="s">
        <v>794</v>
      </c>
      <c r="B30" s="525"/>
    </row>
    <row r="31" spans="1:4" x14ac:dyDescent="0.3">
      <c r="A31" s="525"/>
      <c r="B31" s="525"/>
    </row>
    <row r="32" spans="1:4" x14ac:dyDescent="0.3">
      <c r="A32" s="525"/>
      <c r="B32" s="525"/>
    </row>
    <row r="33" spans="1:2" x14ac:dyDescent="0.3">
      <c r="A33" s="525"/>
      <c r="B33" s="525"/>
    </row>
    <row r="34" spans="1:2" x14ac:dyDescent="0.3">
      <c r="A34" s="525"/>
      <c r="B34" s="525"/>
    </row>
    <row r="35" spans="1:2" x14ac:dyDescent="0.3">
      <c r="A35" s="525"/>
      <c r="B35" s="525"/>
    </row>
    <row r="36" spans="1:2" x14ac:dyDescent="0.3">
      <c r="A36" s="525"/>
      <c r="B36" s="525"/>
    </row>
    <row r="37" spans="1:2" x14ac:dyDescent="0.3">
      <c r="A37" s="525"/>
      <c r="B37" s="525"/>
    </row>
    <row r="38" spans="1:2" x14ac:dyDescent="0.3">
      <c r="A38" s="525"/>
      <c r="B38" s="525"/>
    </row>
    <row r="39" spans="1:2" x14ac:dyDescent="0.3">
      <c r="A39" s="525"/>
      <c r="B39" s="525"/>
    </row>
    <row r="40" spans="1:2" x14ac:dyDescent="0.3">
      <c r="A40" s="525"/>
      <c r="B40" s="525"/>
    </row>
    <row r="41" spans="1:2" x14ac:dyDescent="0.3">
      <c r="A41" s="525"/>
      <c r="B41" s="525"/>
    </row>
    <row r="42" spans="1:2" x14ac:dyDescent="0.3">
      <c r="A42" s="525"/>
      <c r="B42" s="525"/>
    </row>
    <row r="43" spans="1:2" x14ac:dyDescent="0.3">
      <c r="A43" s="525"/>
      <c r="B43" s="525"/>
    </row>
    <row r="44" spans="1:2" x14ac:dyDescent="0.3">
      <c r="A44" s="123"/>
      <c r="B44" s="290" t="s">
        <v>205</v>
      </c>
    </row>
    <row r="45" spans="1:2" x14ac:dyDescent="0.3">
      <c r="A45" s="123"/>
      <c r="B45" s="123"/>
    </row>
    <row r="46" spans="1:2" x14ac:dyDescent="0.3">
      <c r="A46" s="123"/>
      <c r="B46" s="123"/>
    </row>
    <row r="47" spans="1:2" x14ac:dyDescent="0.3">
      <c r="A47" s="123"/>
      <c r="B47" s="123"/>
    </row>
    <row r="48" spans="1:2" x14ac:dyDescent="0.3">
      <c r="A48" s="123"/>
      <c r="B48" s="123"/>
    </row>
    <row r="49" spans="1:2" x14ac:dyDescent="0.3">
      <c r="A49" s="123"/>
      <c r="B49" s="123"/>
    </row>
    <row r="50" spans="1:2" x14ac:dyDescent="0.3">
      <c r="A50" s="123"/>
      <c r="B50" s="123"/>
    </row>
  </sheetData>
  <mergeCells count="5">
    <mergeCell ref="A13:B13"/>
    <mergeCell ref="A30:B43"/>
    <mergeCell ref="A18:B18"/>
    <mergeCell ref="A8:B8"/>
    <mergeCell ref="A3:B3"/>
  </mergeCells>
  <hyperlinks>
    <hyperlink ref="B2" location="Index!A1" display="Index"/>
  </hyperlinks>
  <pageMargins left="0.7" right="0.7" top="0.75" bottom="0.75" header="0.3" footer="0.3"/>
  <pageSetup paperSize="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52"/>
  <sheetViews>
    <sheetView showGridLines="0" showWhiteSpace="0" zoomScale="115" zoomScaleNormal="115" zoomScaleSheetLayoutView="100" workbookViewId="0"/>
  </sheetViews>
  <sheetFormatPr defaultRowHeight="14.4" x14ac:dyDescent="0.3"/>
  <cols>
    <col min="1" max="5" width="12" customWidth="1"/>
    <col min="6" max="6" width="47.44140625" customWidth="1"/>
  </cols>
  <sheetData>
    <row r="1" spans="1:13" x14ac:dyDescent="0.3">
      <c r="A1" s="213"/>
      <c r="B1" s="213"/>
      <c r="C1" s="213"/>
      <c r="D1" s="213"/>
      <c r="E1" s="213"/>
      <c r="F1" s="213"/>
    </row>
    <row r="2" spans="1:13" x14ac:dyDescent="0.3">
      <c r="A2" s="430" t="s">
        <v>934</v>
      </c>
      <c r="F2" s="206" t="s">
        <v>829</v>
      </c>
    </row>
    <row r="3" spans="1:13" x14ac:dyDescent="0.3">
      <c r="A3" s="430" t="s">
        <v>1230</v>
      </c>
      <c r="G3" s="135"/>
      <c r="H3" s="135"/>
      <c r="I3" s="135"/>
      <c r="J3" s="135"/>
      <c r="K3" s="135"/>
      <c r="L3" s="135"/>
    </row>
    <row r="4" spans="1:13" x14ac:dyDescent="0.3">
      <c r="A4" s="430"/>
      <c r="G4" s="308"/>
      <c r="H4" s="308"/>
      <c r="I4" s="308"/>
      <c r="J4" s="308"/>
      <c r="K4" s="308"/>
      <c r="L4" s="135"/>
    </row>
    <row r="5" spans="1:13" x14ac:dyDescent="0.3">
      <c r="G5" s="309"/>
      <c r="H5" s="310"/>
      <c r="I5" s="310"/>
      <c r="J5" s="310"/>
      <c r="K5" s="309"/>
      <c r="L5" s="135"/>
    </row>
    <row r="6" spans="1:13" x14ac:dyDescent="0.3">
      <c r="G6" s="309"/>
      <c r="H6" s="310"/>
      <c r="I6" s="310"/>
      <c r="J6" s="310"/>
      <c r="K6" s="309"/>
      <c r="L6" s="135"/>
    </row>
    <row r="7" spans="1:13" x14ac:dyDescent="0.3">
      <c r="G7" s="309"/>
      <c r="H7" s="310"/>
      <c r="I7" s="310"/>
      <c r="J7" s="310"/>
      <c r="K7" s="309"/>
      <c r="L7" s="135"/>
    </row>
    <row r="8" spans="1:13" x14ac:dyDescent="0.3">
      <c r="G8" s="309"/>
      <c r="H8" s="310"/>
      <c r="I8" s="310"/>
      <c r="J8" s="310"/>
      <c r="K8" s="309"/>
      <c r="L8" s="135"/>
    </row>
    <row r="9" spans="1:13" x14ac:dyDescent="0.3">
      <c r="G9" s="309"/>
      <c r="H9" s="310"/>
      <c r="I9" s="310"/>
      <c r="J9" s="310"/>
      <c r="K9" s="309"/>
      <c r="L9" s="135"/>
    </row>
    <row r="10" spans="1:13" x14ac:dyDescent="0.3">
      <c r="G10" s="309"/>
      <c r="H10" s="310"/>
      <c r="I10" s="310"/>
      <c r="J10" s="310"/>
      <c r="K10" s="309"/>
      <c r="L10" s="135"/>
    </row>
    <row r="15" spans="1:13" x14ac:dyDescent="0.3">
      <c r="G15" s="135"/>
      <c r="H15" s="135"/>
      <c r="I15" s="135"/>
      <c r="J15" s="135"/>
      <c r="K15" s="135"/>
      <c r="L15" s="135"/>
      <c r="M15" s="135"/>
    </row>
    <row r="16" spans="1:13" x14ac:dyDescent="0.3">
      <c r="G16" s="311"/>
      <c r="H16" s="311"/>
      <c r="I16" s="311"/>
      <c r="J16" s="311"/>
      <c r="K16" s="311"/>
      <c r="L16" s="135"/>
      <c r="M16" s="135"/>
    </row>
    <row r="17" spans="1:6" x14ac:dyDescent="0.3">
      <c r="A17" s="430" t="s">
        <v>1231</v>
      </c>
    </row>
    <row r="20" spans="1:6" x14ac:dyDescent="0.3">
      <c r="A20" s="430"/>
    </row>
    <row r="31" spans="1:6" ht="17.25" customHeight="1" x14ac:dyDescent="0.3"/>
    <row r="32" spans="1:6" ht="15" thickBot="1" x14ac:dyDescent="0.35">
      <c r="A32" s="635" t="s">
        <v>1173</v>
      </c>
      <c r="B32" s="635"/>
      <c r="C32" s="635"/>
      <c r="D32" s="635"/>
      <c r="E32" s="635"/>
      <c r="F32" s="635"/>
    </row>
    <row r="33" spans="1:6" ht="17.399999999999999" thickBot="1" x14ac:dyDescent="0.35">
      <c r="A33" s="433" t="s">
        <v>1174</v>
      </c>
      <c r="B33" s="433" t="s">
        <v>1175</v>
      </c>
      <c r="C33" s="508" t="s">
        <v>1176</v>
      </c>
      <c r="D33" s="508" t="s">
        <v>1177</v>
      </c>
      <c r="E33" s="508" t="s">
        <v>1178</v>
      </c>
      <c r="F33" s="433" t="s">
        <v>1179</v>
      </c>
    </row>
    <row r="34" spans="1:6" x14ac:dyDescent="0.3">
      <c r="A34" s="440" t="s">
        <v>1191</v>
      </c>
      <c r="B34" s="441" t="s">
        <v>1192</v>
      </c>
      <c r="C34" s="502">
        <v>10.8</v>
      </c>
      <c r="D34" s="505">
        <v>-17</v>
      </c>
      <c r="E34" s="502">
        <v>-14.5</v>
      </c>
      <c r="F34" s="491" t="s">
        <v>1180</v>
      </c>
    </row>
    <row r="35" spans="1:6" x14ac:dyDescent="0.3">
      <c r="A35" s="441" t="s">
        <v>1192</v>
      </c>
      <c r="B35" s="441" t="s">
        <v>1193</v>
      </c>
      <c r="C35" s="503">
        <v>10.7</v>
      </c>
      <c r="D35" s="503">
        <v>-11.1</v>
      </c>
      <c r="E35" s="503">
        <v>-10.9</v>
      </c>
      <c r="F35" s="492" t="s">
        <v>1181</v>
      </c>
    </row>
    <row r="36" spans="1:6" x14ac:dyDescent="0.3">
      <c r="A36" s="434" t="s">
        <v>1182</v>
      </c>
      <c r="B36" s="434" t="s">
        <v>1183</v>
      </c>
      <c r="C36" s="502">
        <v>11.2</v>
      </c>
      <c r="D36" s="502">
        <v>-20.2</v>
      </c>
      <c r="E36" s="502">
        <v>-20.2</v>
      </c>
      <c r="F36" s="490" t="s">
        <v>1184</v>
      </c>
    </row>
    <row r="37" spans="1:6" ht="14.4" customHeight="1" x14ac:dyDescent="0.3">
      <c r="A37" s="441" t="s">
        <v>1194</v>
      </c>
      <c r="B37" s="441" t="s">
        <v>1195</v>
      </c>
      <c r="C37" s="503">
        <v>9.1999999999999993</v>
      </c>
      <c r="D37" s="503">
        <v>-9.6999999999999993</v>
      </c>
      <c r="E37" s="503">
        <v>-8.8000000000000007</v>
      </c>
      <c r="F37" s="493" t="s">
        <v>1181</v>
      </c>
    </row>
    <row r="38" spans="1:6" x14ac:dyDescent="0.3">
      <c r="A38" s="441" t="s">
        <v>1196</v>
      </c>
      <c r="B38" s="441" t="s">
        <v>1197</v>
      </c>
      <c r="C38" s="502">
        <v>9</v>
      </c>
      <c r="D38" s="506">
        <v>-14</v>
      </c>
      <c r="E38" s="506">
        <v>-15</v>
      </c>
      <c r="F38" s="490" t="s">
        <v>1181</v>
      </c>
    </row>
    <row r="39" spans="1:6" ht="14.4" customHeight="1" x14ac:dyDescent="0.3">
      <c r="A39" s="441" t="s">
        <v>1198</v>
      </c>
      <c r="B39" s="441" t="s">
        <v>1199</v>
      </c>
      <c r="C39" s="503">
        <v>10</v>
      </c>
      <c r="D39" s="505">
        <v>-23</v>
      </c>
      <c r="E39" s="505">
        <v>-22</v>
      </c>
      <c r="F39" s="493" t="s">
        <v>1185</v>
      </c>
    </row>
    <row r="40" spans="1:6" ht="15" thickBot="1" x14ac:dyDescent="0.35">
      <c r="A40" s="442" t="s">
        <v>1199</v>
      </c>
      <c r="B40" s="442" t="s">
        <v>1200</v>
      </c>
      <c r="C40" s="504">
        <v>10</v>
      </c>
      <c r="D40" s="507">
        <v>-16</v>
      </c>
      <c r="E40" s="507">
        <v>-15</v>
      </c>
      <c r="F40" s="494" t="s">
        <v>1186</v>
      </c>
    </row>
    <row r="41" spans="1:6" x14ac:dyDescent="0.3">
      <c r="A41" s="432"/>
      <c r="B41" s="432"/>
      <c r="C41" s="432"/>
      <c r="D41" s="432"/>
      <c r="E41" s="432"/>
      <c r="F41" s="432"/>
    </row>
    <row r="42" spans="1:6" ht="15" thickBot="1" x14ac:dyDescent="0.35">
      <c r="A42" s="635" t="s">
        <v>1187</v>
      </c>
      <c r="B42" s="635"/>
      <c r="C42" s="635"/>
      <c r="D42" s="635"/>
      <c r="E42" s="635"/>
      <c r="F42" s="635"/>
    </row>
    <row r="43" spans="1:6" ht="15" thickBot="1" x14ac:dyDescent="0.35">
      <c r="A43" s="436" t="s">
        <v>1174</v>
      </c>
      <c r="B43" s="437" t="s">
        <v>1175</v>
      </c>
      <c r="C43" s="437" t="s">
        <v>1176</v>
      </c>
      <c r="D43" s="437" t="s">
        <v>1177</v>
      </c>
      <c r="E43" s="437" t="s">
        <v>1178</v>
      </c>
      <c r="F43" s="437" t="s">
        <v>1179</v>
      </c>
    </row>
    <row r="44" spans="1:6" ht="15" thickBot="1" x14ac:dyDescent="0.35">
      <c r="A44" s="438" t="s">
        <v>1188</v>
      </c>
      <c r="B44" s="438" t="s">
        <v>1189</v>
      </c>
      <c r="C44" s="439">
        <v>4.2</v>
      </c>
      <c r="D44" s="439">
        <v>-3.5</v>
      </c>
      <c r="E44" s="439">
        <v>-5.3</v>
      </c>
      <c r="F44" s="495" t="s">
        <v>1190</v>
      </c>
    </row>
    <row r="46" spans="1:6" ht="31.5" customHeight="1" x14ac:dyDescent="0.3">
      <c r="A46" s="636" t="s">
        <v>201</v>
      </c>
      <c r="B46" s="636"/>
      <c r="C46" s="525" t="s">
        <v>745</v>
      </c>
      <c r="D46" s="525"/>
      <c r="E46" s="525"/>
      <c r="F46" s="525"/>
    </row>
    <row r="47" spans="1:6" ht="49.5" customHeight="1" x14ac:dyDescent="0.3">
      <c r="A47" s="636" t="s">
        <v>200</v>
      </c>
      <c r="B47" s="636"/>
      <c r="C47" s="525" t="s">
        <v>746</v>
      </c>
      <c r="D47" s="525"/>
      <c r="E47" s="525"/>
      <c r="F47" s="525"/>
    </row>
    <row r="48" spans="1:6" ht="15" customHeight="1" x14ac:dyDescent="0.3">
      <c r="A48" s="636" t="s">
        <v>202</v>
      </c>
      <c r="B48" s="636"/>
      <c r="C48" s="525" t="s">
        <v>747</v>
      </c>
      <c r="D48" s="525"/>
      <c r="E48" s="525"/>
      <c r="F48" s="525"/>
    </row>
    <row r="49" spans="1:7" x14ac:dyDescent="0.3">
      <c r="A49" s="636" t="s">
        <v>203</v>
      </c>
      <c r="B49" s="636"/>
      <c r="C49" s="525" t="s">
        <v>317</v>
      </c>
      <c r="D49" s="525"/>
      <c r="E49" s="525"/>
      <c r="F49" s="525"/>
    </row>
    <row r="50" spans="1:7" x14ac:dyDescent="0.3">
      <c r="A50" s="636" t="s">
        <v>204</v>
      </c>
      <c r="B50" s="636"/>
      <c r="C50" s="525" t="s">
        <v>207</v>
      </c>
      <c r="D50" s="525"/>
      <c r="E50" s="525"/>
      <c r="F50" s="525"/>
    </row>
    <row r="51" spans="1:7" ht="48" customHeight="1" x14ac:dyDescent="0.3">
      <c r="A51" s="636" t="s">
        <v>213</v>
      </c>
      <c r="B51" s="636"/>
      <c r="C51" s="525" t="s">
        <v>748</v>
      </c>
      <c r="D51" s="525"/>
      <c r="E51" s="525"/>
      <c r="F51" s="525"/>
    </row>
    <row r="52" spans="1:7" x14ac:dyDescent="0.3">
      <c r="G52" s="290" t="s">
        <v>205</v>
      </c>
    </row>
  </sheetData>
  <mergeCells count="14">
    <mergeCell ref="A51:B51"/>
    <mergeCell ref="C51:F51"/>
    <mergeCell ref="A47:B47"/>
    <mergeCell ref="C47:F47"/>
    <mergeCell ref="A48:B48"/>
    <mergeCell ref="C48:F48"/>
    <mergeCell ref="A49:B49"/>
    <mergeCell ref="C49:F49"/>
    <mergeCell ref="A32:F32"/>
    <mergeCell ref="A42:F42"/>
    <mergeCell ref="A46:B46"/>
    <mergeCell ref="C46:F46"/>
    <mergeCell ref="A50:B50"/>
    <mergeCell ref="C50:F50"/>
  </mergeCells>
  <hyperlinks>
    <hyperlink ref="F2" location="Index!A1" display="Index"/>
  </hyperlinks>
  <pageMargins left="0.69781249999999995" right="0.7" top="0.75" bottom="0.75" header="0.3" footer="0.3"/>
  <pageSetup paperSize="9" fitToHeight="0" orientation="landscape" r:id="rId1"/>
  <colBreaks count="1" manualBreakCount="1">
    <brk id="18" max="1048575"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22"/>
  <sheetViews>
    <sheetView showGridLines="0" zoomScale="115" zoomScaleNormal="115" zoomScaleSheetLayoutView="100" workbookViewId="0"/>
  </sheetViews>
  <sheetFormatPr defaultColWidth="9.109375" defaultRowHeight="11.4" x14ac:dyDescent="0.2"/>
  <cols>
    <col min="1" max="1" width="22.5546875" style="443" customWidth="1"/>
    <col min="2" max="5" width="15.88671875" style="443" customWidth="1"/>
    <col min="6" max="16384" width="9.109375" style="443"/>
  </cols>
  <sheetData>
    <row r="1" spans="1:5" x14ac:dyDescent="0.2">
      <c r="A1" s="213"/>
      <c r="B1" s="213"/>
      <c r="C1" s="213"/>
      <c r="D1" s="213"/>
      <c r="E1" s="213"/>
    </row>
    <row r="2" spans="1:5" x14ac:dyDescent="0.2">
      <c r="A2" s="430" t="s">
        <v>935</v>
      </c>
      <c r="E2" s="206" t="s">
        <v>829</v>
      </c>
    </row>
    <row r="3" spans="1:5" ht="12" thickBot="1" x14ac:dyDescent="0.25">
      <c r="A3" s="635" t="s">
        <v>1218</v>
      </c>
      <c r="B3" s="635"/>
      <c r="C3" s="635"/>
      <c r="D3" s="635"/>
      <c r="E3" s="635"/>
    </row>
    <row r="4" spans="1:5" ht="12" thickBot="1" x14ac:dyDescent="0.25">
      <c r="A4" s="444"/>
      <c r="B4" s="638" t="s">
        <v>598</v>
      </c>
      <c r="C4" s="638"/>
      <c r="D4" s="638" t="s">
        <v>599</v>
      </c>
      <c r="E4" s="638"/>
    </row>
    <row r="5" spans="1:5" ht="24" customHeight="1" x14ac:dyDescent="0.2">
      <c r="A5" s="445" t="s">
        <v>821</v>
      </c>
      <c r="B5" s="460" t="s">
        <v>1201</v>
      </c>
      <c r="C5" s="460" t="s">
        <v>1202</v>
      </c>
      <c r="D5" s="460" t="s">
        <v>1201</v>
      </c>
      <c r="E5" s="460" t="s">
        <v>1202</v>
      </c>
    </row>
    <row r="6" spans="1:5" x14ac:dyDescent="0.2">
      <c r="A6" s="446" t="s">
        <v>1203</v>
      </c>
      <c r="B6" s="435" t="s">
        <v>1204</v>
      </c>
      <c r="C6" s="435" t="s">
        <v>1204</v>
      </c>
      <c r="D6" s="435" t="s">
        <v>253</v>
      </c>
      <c r="E6" s="435" t="s">
        <v>1205</v>
      </c>
    </row>
    <row r="7" spans="1:5" x14ac:dyDescent="0.2">
      <c r="A7" s="446" t="s">
        <v>1206</v>
      </c>
      <c r="B7" s="435" t="s">
        <v>1207</v>
      </c>
      <c r="C7" s="435" t="s">
        <v>1207</v>
      </c>
      <c r="D7" s="435" t="s">
        <v>253</v>
      </c>
      <c r="E7" s="435" t="s">
        <v>1208</v>
      </c>
    </row>
    <row r="8" spans="1:5" x14ac:dyDescent="0.2">
      <c r="A8" s="446" t="s">
        <v>1209</v>
      </c>
      <c r="B8" s="435" t="s">
        <v>1210</v>
      </c>
      <c r="C8" s="435" t="s">
        <v>1211</v>
      </c>
      <c r="D8" s="435" t="s">
        <v>253</v>
      </c>
      <c r="E8" s="435" t="s">
        <v>1211</v>
      </c>
    </row>
    <row r="9" spans="1:5" x14ac:dyDescent="0.2">
      <c r="A9" s="446" t="s">
        <v>1212</v>
      </c>
      <c r="B9" s="447">
        <v>0.99</v>
      </c>
      <c r="C9" s="447">
        <v>0.99</v>
      </c>
      <c r="D9" s="435" t="s">
        <v>253</v>
      </c>
      <c r="E9" s="447">
        <v>0.99</v>
      </c>
    </row>
    <row r="10" spans="1:5" ht="13.8" x14ac:dyDescent="0.25">
      <c r="A10" s="432"/>
      <c r="B10" s="432"/>
      <c r="C10" s="432"/>
      <c r="D10" s="432"/>
      <c r="E10" s="432"/>
    </row>
    <row r="11" spans="1:5" x14ac:dyDescent="0.2">
      <c r="A11" s="446" t="s">
        <v>1213</v>
      </c>
      <c r="B11" s="639" t="s">
        <v>1214</v>
      </c>
      <c r="C11" s="639"/>
      <c r="D11" s="639"/>
      <c r="E11" s="639"/>
    </row>
    <row r="12" spans="1:5" ht="13.8" x14ac:dyDescent="0.25">
      <c r="A12" s="432"/>
      <c r="B12" s="432"/>
      <c r="C12" s="432"/>
      <c r="D12" s="432"/>
      <c r="E12" s="432"/>
    </row>
    <row r="13" spans="1:5" x14ac:dyDescent="0.2">
      <c r="A13" s="446" t="s">
        <v>1215</v>
      </c>
      <c r="B13" s="639" t="s">
        <v>1216</v>
      </c>
      <c r="C13" s="639"/>
      <c r="D13" s="639"/>
      <c r="E13" s="639"/>
    </row>
    <row r="14" spans="1:5" ht="12" thickBot="1" x14ac:dyDescent="0.25">
      <c r="A14" s="448"/>
      <c r="B14" s="449"/>
      <c r="C14" s="449"/>
      <c r="D14" s="449"/>
      <c r="E14" s="449"/>
    </row>
    <row r="15" spans="1:5" ht="13.8" x14ac:dyDescent="0.25">
      <c r="A15" s="446" t="s">
        <v>1217</v>
      </c>
      <c r="B15" s="432"/>
      <c r="C15" s="432"/>
      <c r="D15" s="432"/>
      <c r="E15" s="432"/>
    </row>
    <row r="16" spans="1:5" x14ac:dyDescent="0.2">
      <c r="A16" s="430"/>
    </row>
    <row r="17" spans="1:5" ht="23.25" customHeight="1" x14ac:dyDescent="0.2">
      <c r="A17" s="431" t="s">
        <v>201</v>
      </c>
      <c r="B17" s="525" t="s">
        <v>824</v>
      </c>
      <c r="C17" s="525"/>
      <c r="D17" s="525"/>
      <c r="E17" s="525"/>
    </row>
    <row r="18" spans="1:5" ht="75" customHeight="1" x14ac:dyDescent="0.2">
      <c r="A18" s="431" t="s">
        <v>200</v>
      </c>
      <c r="B18" s="525" t="s">
        <v>823</v>
      </c>
      <c r="C18" s="525"/>
      <c r="D18" s="525"/>
      <c r="E18" s="525"/>
    </row>
    <row r="19" spans="1:5" x14ac:dyDescent="0.2">
      <c r="A19" s="431" t="s">
        <v>202</v>
      </c>
      <c r="B19" s="637" t="s">
        <v>822</v>
      </c>
      <c r="C19" s="637"/>
      <c r="E19" s="450"/>
    </row>
    <row r="20" spans="1:5" x14ac:dyDescent="0.2">
      <c r="A20" s="431" t="s">
        <v>203</v>
      </c>
      <c r="B20" s="637" t="s">
        <v>206</v>
      </c>
      <c r="C20" s="637"/>
      <c r="E20" s="451"/>
    </row>
    <row r="21" spans="1:5" x14ac:dyDescent="0.2">
      <c r="A21" s="431" t="s">
        <v>204</v>
      </c>
      <c r="B21" s="637" t="s">
        <v>207</v>
      </c>
      <c r="C21" s="637"/>
      <c r="E21" s="290" t="s">
        <v>205</v>
      </c>
    </row>
    <row r="22" spans="1:5" x14ac:dyDescent="0.2">
      <c r="A22" s="452"/>
      <c r="E22" s="450"/>
    </row>
  </sheetData>
  <mergeCells count="10">
    <mergeCell ref="B18:E18"/>
    <mergeCell ref="B19:C19"/>
    <mergeCell ref="B20:C20"/>
    <mergeCell ref="B21:C21"/>
    <mergeCell ref="A3:E3"/>
    <mergeCell ref="B4:C4"/>
    <mergeCell ref="D4:E4"/>
    <mergeCell ref="B11:E11"/>
    <mergeCell ref="B13:E13"/>
    <mergeCell ref="B17:E17"/>
  </mergeCells>
  <hyperlinks>
    <hyperlink ref="E2" location="Index!A1" display="Index"/>
  </hyperlinks>
  <pageMargins left="0.7" right="0.7" top="0.75" bottom="0.75" header="0.3" footer="0.3"/>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9"/>
    <pageSetUpPr fitToPage="1"/>
  </sheetPr>
  <dimension ref="A1:AM55"/>
  <sheetViews>
    <sheetView showGridLines="0" zoomScale="115" zoomScaleNormal="115" zoomScaleSheetLayoutView="100" workbookViewId="0"/>
  </sheetViews>
  <sheetFormatPr defaultColWidth="7.88671875" defaultRowHeight="11.4" x14ac:dyDescent="0.3"/>
  <cols>
    <col min="1" max="1" width="34.6640625" style="18" customWidth="1"/>
    <col min="2" max="3" width="12.44140625" style="18" customWidth="1"/>
    <col min="4" max="9" width="12.44140625" style="17" customWidth="1"/>
    <col min="10" max="38" width="7.88671875" style="17"/>
    <col min="39" max="16384" width="7.88671875" style="18"/>
  </cols>
  <sheetData>
    <row r="1" spans="1:39" x14ac:dyDescent="0.2">
      <c r="A1" s="211"/>
      <c r="B1" s="211"/>
      <c r="C1" s="211"/>
      <c r="D1" s="211"/>
      <c r="E1" s="211"/>
      <c r="F1" s="211"/>
      <c r="G1" s="211"/>
      <c r="H1" s="211"/>
      <c r="I1" s="211"/>
    </row>
    <row r="2" spans="1:39" s="17" customFormat="1" x14ac:dyDescent="0.2">
      <c r="A2" s="404" t="s">
        <v>715</v>
      </c>
      <c r="B2" s="405"/>
      <c r="C2" s="405"/>
      <c r="D2" s="19"/>
      <c r="E2" s="19"/>
      <c r="F2" s="19"/>
      <c r="G2" s="19"/>
      <c r="H2" s="19"/>
      <c r="I2" s="402" t="s">
        <v>829</v>
      </c>
    </row>
    <row r="3" spans="1:39" s="17" customFormat="1" x14ac:dyDescent="0.15">
      <c r="A3" s="374" t="s">
        <v>716</v>
      </c>
      <c r="B3" s="183"/>
      <c r="C3" s="183"/>
      <c r="D3" s="183"/>
      <c r="E3" s="183"/>
      <c r="F3" s="183"/>
      <c r="G3" s="183"/>
      <c r="H3" s="183"/>
      <c r="I3" s="183"/>
    </row>
    <row r="4" spans="1:39" s="17" customFormat="1" x14ac:dyDescent="0.15">
      <c r="A4" s="388">
        <v>2017</v>
      </c>
      <c r="B4" s="543" t="s">
        <v>674</v>
      </c>
      <c r="C4" s="644"/>
      <c r="D4" s="645" t="s">
        <v>1015</v>
      </c>
      <c r="E4" s="644"/>
      <c r="F4" s="645" t="s">
        <v>1016</v>
      </c>
      <c r="G4" s="644"/>
      <c r="H4" s="645" t="s">
        <v>1017</v>
      </c>
      <c r="I4" s="543"/>
    </row>
    <row r="5" spans="1:39" s="17" customFormat="1" ht="25.2" x14ac:dyDescent="0.15">
      <c r="A5" s="372" t="s">
        <v>991</v>
      </c>
      <c r="B5" s="182"/>
      <c r="C5" s="181" t="s">
        <v>717</v>
      </c>
      <c r="D5" s="375"/>
      <c r="E5" s="181" t="s">
        <v>717</v>
      </c>
      <c r="F5" s="375"/>
      <c r="G5" s="181" t="s">
        <v>1018</v>
      </c>
      <c r="H5" s="375"/>
      <c r="I5" s="376" t="s">
        <v>1018</v>
      </c>
    </row>
    <row r="6" spans="1:39" s="17" customFormat="1" x14ac:dyDescent="0.15">
      <c r="A6" s="43" t="s">
        <v>718</v>
      </c>
      <c r="B6" s="79">
        <v>1197240.4509159101</v>
      </c>
      <c r="C6" s="145"/>
      <c r="D6" s="377"/>
      <c r="E6" s="377"/>
      <c r="F6" s="79">
        <v>194282.51110552251</v>
      </c>
      <c r="G6" s="145"/>
      <c r="H6" s="377"/>
      <c r="I6" s="377"/>
    </row>
    <row r="7" spans="1:39" s="17" customFormat="1" x14ac:dyDescent="0.15">
      <c r="A7" s="373" t="s">
        <v>667</v>
      </c>
      <c r="B7" s="38">
        <v>0</v>
      </c>
      <c r="C7" s="146"/>
      <c r="D7" s="378"/>
      <c r="E7" s="378"/>
      <c r="F7" s="38">
        <v>4684.4008167350003</v>
      </c>
      <c r="G7" s="146"/>
      <c r="H7" s="378"/>
      <c r="I7" s="378"/>
    </row>
    <row r="8" spans="1:39" s="17" customFormat="1" x14ac:dyDescent="0.15">
      <c r="A8" s="373" t="s">
        <v>348</v>
      </c>
      <c r="B8" s="38">
        <v>34239.844794789999</v>
      </c>
      <c r="C8" s="146"/>
      <c r="D8" s="38">
        <v>34239.844794789999</v>
      </c>
      <c r="E8" s="146"/>
      <c r="F8" s="38">
        <v>62177.1197923535</v>
      </c>
      <c r="G8" s="146"/>
      <c r="H8" s="38">
        <v>62177.1197923535</v>
      </c>
      <c r="I8" s="146"/>
    </row>
    <row r="9" spans="1:39" s="17" customFormat="1" x14ac:dyDescent="0.15">
      <c r="A9" s="373" t="s">
        <v>668</v>
      </c>
      <c r="B9" s="38">
        <v>29792.311579635003</v>
      </c>
      <c r="C9" s="146"/>
      <c r="D9" s="38">
        <v>29792.311579635003</v>
      </c>
      <c r="E9" s="146"/>
      <c r="F9" s="38">
        <v>49612.35354643</v>
      </c>
      <c r="G9" s="146"/>
      <c r="H9" s="38">
        <v>49612.35354643</v>
      </c>
      <c r="I9" s="146"/>
    </row>
    <row r="10" spans="1:39" s="17" customFormat="1" x14ac:dyDescent="0.15">
      <c r="A10" s="373" t="s">
        <v>669</v>
      </c>
      <c r="B10" s="38">
        <v>0</v>
      </c>
      <c r="C10" s="146"/>
      <c r="D10" s="38">
        <v>0</v>
      </c>
      <c r="E10" s="146"/>
      <c r="F10" s="38">
        <v>0</v>
      </c>
      <c r="G10" s="146"/>
      <c r="H10" s="38">
        <v>0</v>
      </c>
      <c r="I10" s="146"/>
    </row>
    <row r="11" spans="1:39" s="17" customFormat="1" x14ac:dyDescent="0.15">
      <c r="A11" s="373" t="s">
        <v>670</v>
      </c>
      <c r="B11" s="38">
        <v>3266.9157386900001</v>
      </c>
      <c r="C11" s="146"/>
      <c r="D11" s="38">
        <v>3266.9157386900001</v>
      </c>
      <c r="E11" s="146"/>
      <c r="F11" s="38">
        <v>6355.167372725</v>
      </c>
      <c r="G11" s="146"/>
      <c r="H11" s="38">
        <v>6355.167372725</v>
      </c>
      <c r="I11" s="146"/>
    </row>
    <row r="12" spans="1:39" s="17" customFormat="1" x14ac:dyDescent="0.15">
      <c r="A12" s="373" t="s">
        <v>671</v>
      </c>
      <c r="B12" s="38">
        <v>29792.311579635003</v>
      </c>
      <c r="C12" s="146"/>
      <c r="D12" s="38">
        <v>29792.311579635003</v>
      </c>
      <c r="E12" s="146"/>
      <c r="F12" s="38">
        <v>53722.220010555</v>
      </c>
      <c r="G12" s="146"/>
      <c r="H12" s="38">
        <v>53722.220010555</v>
      </c>
      <c r="I12" s="146"/>
    </row>
    <row r="13" spans="1:39" x14ac:dyDescent="0.15">
      <c r="A13" s="373" t="s">
        <v>672</v>
      </c>
      <c r="B13" s="38">
        <v>0</v>
      </c>
      <c r="C13" s="146"/>
      <c r="D13" s="38">
        <v>0</v>
      </c>
      <c r="E13" s="146"/>
      <c r="F13" s="38">
        <v>1086.42227035</v>
      </c>
      <c r="G13" s="146"/>
      <c r="H13" s="38">
        <v>1086.42227035</v>
      </c>
      <c r="I13" s="146"/>
      <c r="AL13" s="18"/>
    </row>
    <row r="14" spans="1:39" x14ac:dyDescent="0.15">
      <c r="A14" s="422" t="s">
        <v>673</v>
      </c>
      <c r="B14" s="46">
        <v>1738.7760063600001</v>
      </c>
      <c r="C14" s="46"/>
      <c r="D14" s="379"/>
      <c r="E14" s="379"/>
      <c r="F14" s="46">
        <v>27110.636677794952</v>
      </c>
      <c r="G14" s="46"/>
      <c r="H14" s="379"/>
      <c r="I14" s="379"/>
      <c r="AL14" s="18"/>
    </row>
    <row r="15" spans="1:39" x14ac:dyDescent="0.3">
      <c r="A15" s="21"/>
      <c r="B15" s="184"/>
      <c r="C15" s="16"/>
      <c r="D15" s="16"/>
      <c r="E15" s="16"/>
      <c r="F15" s="16"/>
      <c r="G15" s="16"/>
      <c r="H15" s="16"/>
      <c r="I15" s="16"/>
      <c r="AM15" s="17"/>
    </row>
    <row r="16" spans="1:39" x14ac:dyDescent="0.15">
      <c r="A16" s="374" t="s">
        <v>1022</v>
      </c>
      <c r="B16" s="183"/>
      <c r="C16" s="183"/>
      <c r="D16" s="183"/>
      <c r="E16" s="183"/>
      <c r="F16" s="183"/>
      <c r="G16" s="183"/>
      <c r="H16" s="183"/>
      <c r="I16" s="183"/>
      <c r="AM16" s="17"/>
    </row>
    <row r="17" spans="1:39" ht="11.25" customHeight="1" x14ac:dyDescent="0.15">
      <c r="A17" s="388">
        <v>2017</v>
      </c>
      <c r="B17" s="380"/>
      <c r="C17" s="380"/>
      <c r="D17" s="581" t="s">
        <v>1019</v>
      </c>
      <c r="E17" s="646"/>
      <c r="F17" s="649" t="s">
        <v>1020</v>
      </c>
      <c r="G17" s="528"/>
      <c r="H17" s="381"/>
      <c r="I17" s="382"/>
      <c r="AM17" s="17"/>
    </row>
    <row r="18" spans="1:39" ht="18.75" customHeight="1" x14ac:dyDescent="0.15">
      <c r="A18" s="383"/>
      <c r="B18" s="383"/>
      <c r="C18" s="383"/>
      <c r="D18" s="647"/>
      <c r="E18" s="648"/>
      <c r="F18" s="650" t="s">
        <v>1021</v>
      </c>
      <c r="G18" s="647"/>
      <c r="H18" s="651"/>
      <c r="I18" s="20"/>
      <c r="AM18" s="17"/>
    </row>
    <row r="19" spans="1:39" ht="25.2" x14ac:dyDescent="0.15">
      <c r="A19" s="372" t="s">
        <v>991</v>
      </c>
      <c r="B19" s="372"/>
      <c r="C19" s="372"/>
      <c r="D19" s="384"/>
      <c r="E19" s="181" t="s">
        <v>717</v>
      </c>
      <c r="F19" s="385"/>
      <c r="G19" s="376" t="s">
        <v>1018</v>
      </c>
      <c r="H19" s="651"/>
      <c r="I19" s="18"/>
      <c r="AM19" s="17"/>
    </row>
    <row r="20" spans="1:39" s="20" customFormat="1" x14ac:dyDescent="0.15">
      <c r="A20" s="374" t="s">
        <v>675</v>
      </c>
      <c r="B20" s="374"/>
      <c r="C20" s="374"/>
      <c r="D20" s="79">
        <v>5490.5031711062511</v>
      </c>
      <c r="E20" s="79">
        <v>0</v>
      </c>
      <c r="F20" s="79">
        <v>28767.438240976699</v>
      </c>
      <c r="G20" s="386"/>
      <c r="H20" s="386"/>
      <c r="I20" s="18"/>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row>
    <row r="21" spans="1:39" s="20" customFormat="1" x14ac:dyDescent="0.15">
      <c r="A21" s="368" t="s">
        <v>676</v>
      </c>
      <c r="B21" s="368"/>
      <c r="C21" s="368"/>
      <c r="D21" s="38">
        <v>0</v>
      </c>
      <c r="E21" s="38">
        <v>0</v>
      </c>
      <c r="F21" s="38">
        <v>0</v>
      </c>
      <c r="G21" s="38"/>
      <c r="H21" s="386"/>
      <c r="I21" s="18"/>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row>
    <row r="22" spans="1:39" s="20" customFormat="1" x14ac:dyDescent="0.15">
      <c r="A22" s="368" t="s">
        <v>667</v>
      </c>
      <c r="B22" s="368"/>
      <c r="C22" s="368"/>
      <c r="D22" s="38">
        <v>0</v>
      </c>
      <c r="E22" s="38">
        <v>0</v>
      </c>
      <c r="F22" s="38">
        <v>0</v>
      </c>
      <c r="G22" s="38"/>
      <c r="H22" s="386"/>
      <c r="I22" s="18"/>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row>
    <row r="23" spans="1:39" s="20" customFormat="1" x14ac:dyDescent="0.15">
      <c r="A23" s="368" t="s">
        <v>348</v>
      </c>
      <c r="B23" s="368"/>
      <c r="C23" s="368"/>
      <c r="D23" s="38">
        <v>5490.5031711062511</v>
      </c>
      <c r="E23" s="38">
        <v>0</v>
      </c>
      <c r="F23" s="38">
        <v>28767.438240976699</v>
      </c>
      <c r="G23" s="38"/>
      <c r="H23" s="386"/>
      <c r="I23" s="18"/>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row>
    <row r="24" spans="1:39" s="20" customFormat="1" x14ac:dyDescent="0.15">
      <c r="A24" s="368" t="s">
        <v>668</v>
      </c>
      <c r="B24" s="368"/>
      <c r="C24" s="368"/>
      <c r="D24" s="38">
        <v>4786.5413793912494</v>
      </c>
      <c r="E24" s="38">
        <v>0</v>
      </c>
      <c r="F24" s="38">
        <v>19345.159530152152</v>
      </c>
      <c r="G24" s="38"/>
      <c r="H24" s="386" t="s">
        <v>205</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row>
    <row r="25" spans="1:39" s="20" customFormat="1" x14ac:dyDescent="0.15">
      <c r="A25" s="368" t="s">
        <v>669</v>
      </c>
      <c r="B25" s="368"/>
      <c r="C25" s="368"/>
      <c r="D25" s="38">
        <v>0</v>
      </c>
      <c r="E25" s="38">
        <v>0</v>
      </c>
      <c r="F25" s="38">
        <v>0</v>
      </c>
      <c r="G25" s="38"/>
      <c r="H25" s="386"/>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row>
    <row r="26" spans="1:39" s="20" customFormat="1" x14ac:dyDescent="0.15">
      <c r="A26" s="368" t="s">
        <v>670</v>
      </c>
      <c r="B26" s="368"/>
      <c r="C26" s="368"/>
      <c r="D26" s="38">
        <v>1186.1664850050001</v>
      </c>
      <c r="E26" s="38">
        <v>0</v>
      </c>
      <c r="F26" s="38">
        <v>7771.8574845515095</v>
      </c>
      <c r="G26" s="38"/>
      <c r="H26" s="386"/>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row>
    <row r="27" spans="1:39" s="20" customFormat="1" x14ac:dyDescent="0.15">
      <c r="A27" s="368" t="s">
        <v>671</v>
      </c>
      <c r="B27" s="368"/>
      <c r="C27" s="368"/>
      <c r="D27" s="38">
        <v>4786.5413793912494</v>
      </c>
      <c r="E27" s="38">
        <v>0</v>
      </c>
      <c r="F27" s="38">
        <v>21015.808314152153</v>
      </c>
      <c r="G27" s="38"/>
      <c r="H27" s="386"/>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row>
    <row r="28" spans="1:39" s="20" customFormat="1" x14ac:dyDescent="0.15">
      <c r="A28" s="368" t="s">
        <v>672</v>
      </c>
      <c r="B28" s="368"/>
      <c r="C28" s="368"/>
      <c r="D28" s="38">
        <v>0</v>
      </c>
      <c r="E28" s="38">
        <v>0</v>
      </c>
      <c r="F28" s="38">
        <v>0</v>
      </c>
      <c r="G28" s="38"/>
      <c r="H28" s="386"/>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row>
    <row r="29" spans="1:39" s="20" customFormat="1" x14ac:dyDescent="0.15">
      <c r="A29" s="368" t="s">
        <v>677</v>
      </c>
      <c r="B29" s="368"/>
      <c r="C29" s="368"/>
      <c r="D29" s="38">
        <v>0</v>
      </c>
      <c r="E29" s="38">
        <v>0</v>
      </c>
      <c r="F29" s="38">
        <v>0</v>
      </c>
      <c r="G29" s="38"/>
      <c r="H29" s="386"/>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row>
    <row r="30" spans="1:39" s="20" customFormat="1" x14ac:dyDescent="0.15">
      <c r="A30" s="368" t="s">
        <v>678</v>
      </c>
      <c r="B30" s="368"/>
      <c r="C30" s="368"/>
      <c r="D30" s="38">
        <v>0</v>
      </c>
      <c r="E30" s="38">
        <v>0</v>
      </c>
      <c r="F30" s="38">
        <v>0</v>
      </c>
      <c r="G30" s="38"/>
      <c r="H30" s="386"/>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row>
    <row r="31" spans="1:39" s="20" customFormat="1" x14ac:dyDescent="0.15">
      <c r="A31" s="374" t="s">
        <v>719</v>
      </c>
      <c r="B31" s="374"/>
      <c r="C31" s="374"/>
      <c r="D31" s="79">
        <v>0</v>
      </c>
      <c r="E31" s="79">
        <v>0</v>
      </c>
      <c r="F31" s="79">
        <v>1265.3320475099999</v>
      </c>
      <c r="G31" s="79"/>
      <c r="H31" s="386"/>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row>
    <row r="32" spans="1:39" s="20" customFormat="1" x14ac:dyDescent="0.15">
      <c r="A32" s="374" t="s">
        <v>1244</v>
      </c>
      <c r="B32" s="374"/>
      <c r="C32" s="374"/>
      <c r="D32" s="378"/>
      <c r="E32" s="378"/>
      <c r="F32" s="79">
        <v>3863.374366834385</v>
      </c>
      <c r="G32" s="79"/>
      <c r="H32" s="386"/>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row>
    <row r="33" spans="1:39" x14ac:dyDescent="0.15">
      <c r="A33" s="516" t="s">
        <v>1245</v>
      </c>
      <c r="B33" s="369"/>
      <c r="C33" s="369"/>
      <c r="D33" s="60">
        <v>1205303.59848618</v>
      </c>
      <c r="E33" s="60">
        <v>0</v>
      </c>
      <c r="F33" s="387"/>
      <c r="G33" s="387"/>
      <c r="H33" s="386"/>
      <c r="O33" s="19"/>
      <c r="AM33" s="17"/>
    </row>
    <row r="34" spans="1:39" x14ac:dyDescent="0.15">
      <c r="A34" s="78"/>
      <c r="B34" s="78"/>
      <c r="C34" s="78"/>
      <c r="D34" s="390"/>
      <c r="E34" s="390"/>
      <c r="F34" s="16"/>
      <c r="G34" s="16"/>
      <c r="H34" s="386"/>
      <c r="AM34" s="17"/>
    </row>
    <row r="35" spans="1:39" s="20" customFormat="1" x14ac:dyDescent="0.15">
      <c r="A35" s="374" t="s">
        <v>1023</v>
      </c>
      <c r="B35" s="184"/>
      <c r="C35" s="16"/>
      <c r="D35" s="16"/>
      <c r="E35" s="16"/>
      <c r="F35" s="16"/>
      <c r="G35" s="16"/>
      <c r="H35" s="16"/>
      <c r="I35" s="16"/>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row>
    <row r="36" spans="1:39" x14ac:dyDescent="0.3">
      <c r="A36" s="388">
        <v>2017</v>
      </c>
      <c r="B36" s="560" t="s">
        <v>680</v>
      </c>
      <c r="C36" s="560" t="s">
        <v>720</v>
      </c>
      <c r="D36" s="16"/>
      <c r="E36" s="16"/>
      <c r="F36" s="16"/>
      <c r="G36" s="16"/>
      <c r="H36" s="16"/>
      <c r="I36" s="16"/>
      <c r="AL36" s="18"/>
    </row>
    <row r="37" spans="1:39" ht="51" customHeight="1" x14ac:dyDescent="0.15">
      <c r="A37" s="372" t="s">
        <v>991</v>
      </c>
      <c r="B37" s="561"/>
      <c r="C37" s="561"/>
      <c r="D37" s="389"/>
      <c r="E37" s="389"/>
      <c r="AL37" s="18"/>
    </row>
    <row r="38" spans="1:39" s="20" customFormat="1" ht="15" customHeight="1" x14ac:dyDescent="0.15">
      <c r="A38" s="374" t="s">
        <v>679</v>
      </c>
      <c r="B38" s="79">
        <v>1169415.9402098102</v>
      </c>
      <c r="C38" s="79">
        <v>1205303.59848618</v>
      </c>
      <c r="D38" s="386"/>
      <c r="E38" s="386"/>
      <c r="F38" s="17"/>
      <c r="G38" s="17"/>
      <c r="H38" s="17"/>
      <c r="I38" s="17"/>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9" s="20" customFormat="1" ht="15" customHeight="1" x14ac:dyDescent="0.15">
      <c r="A39" s="373"/>
      <c r="B39" s="146"/>
      <c r="C39" s="146"/>
      <c r="D39" s="16"/>
      <c r="E39" s="16"/>
      <c r="F39" s="386"/>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1:39" s="17" customFormat="1" ht="26.25" customHeight="1" x14ac:dyDescent="0.15">
      <c r="A40" s="143"/>
      <c r="B40" s="143"/>
      <c r="C40" s="143"/>
    </row>
    <row r="41" spans="1:39" s="17" customFormat="1" x14ac:dyDescent="0.15">
      <c r="A41" s="143"/>
      <c r="B41" s="143"/>
      <c r="C41" s="143"/>
    </row>
    <row r="42" spans="1:39" s="17" customFormat="1" x14ac:dyDescent="0.15">
      <c r="A42" s="143"/>
      <c r="B42" s="143"/>
      <c r="C42" s="143"/>
    </row>
    <row r="43" spans="1:39" s="17" customFormat="1" x14ac:dyDescent="0.3">
      <c r="A43" s="22"/>
      <c r="B43" s="23"/>
      <c r="C43" s="23"/>
    </row>
    <row r="44" spans="1:39" s="17" customFormat="1" x14ac:dyDescent="0.3">
      <c r="A44" s="24"/>
      <c r="B44" s="23"/>
      <c r="C44" s="23"/>
    </row>
    <row r="45" spans="1:39" s="17" customFormat="1" x14ac:dyDescent="0.3">
      <c r="A45" s="24"/>
      <c r="B45" s="23"/>
      <c r="C45" s="23"/>
    </row>
    <row r="46" spans="1:39" s="17" customFormat="1" x14ac:dyDescent="0.3">
      <c r="A46" s="640"/>
      <c r="B46" s="641"/>
      <c r="C46" s="641"/>
    </row>
    <row r="47" spans="1:39" s="17" customFormat="1" ht="13.5" customHeight="1" x14ac:dyDescent="0.3">
      <c r="A47" s="642"/>
      <c r="B47" s="643"/>
      <c r="C47" s="643"/>
    </row>
    <row r="48" spans="1:39" s="17" customFormat="1" ht="15.75" customHeight="1" x14ac:dyDescent="0.3">
      <c r="A48" s="640"/>
      <c r="B48" s="641"/>
      <c r="C48" s="641"/>
    </row>
    <row r="49" spans="1:3" s="17" customFormat="1" x14ac:dyDescent="0.3">
      <c r="A49" s="640"/>
      <c r="B49" s="641"/>
      <c r="C49" s="641"/>
    </row>
    <row r="50" spans="1:3" s="17" customFormat="1" x14ac:dyDescent="0.3">
      <c r="A50" s="642"/>
      <c r="B50" s="643"/>
      <c r="C50" s="643"/>
    </row>
    <row r="51" spans="1:3" s="17" customFormat="1" x14ac:dyDescent="0.3">
      <c r="A51" s="642"/>
      <c r="B51" s="643"/>
      <c r="C51" s="643"/>
    </row>
    <row r="52" spans="1:3" s="17" customFormat="1" x14ac:dyDescent="0.3">
      <c r="A52" s="640"/>
      <c r="B52" s="643"/>
      <c r="C52" s="643"/>
    </row>
    <row r="53" spans="1:3" s="17" customFormat="1" x14ac:dyDescent="0.3">
      <c r="A53" s="640"/>
      <c r="B53" s="643"/>
      <c r="C53" s="643"/>
    </row>
    <row r="54" spans="1:3" s="17" customFormat="1" x14ac:dyDescent="0.3">
      <c r="A54" s="640"/>
      <c r="B54" s="652"/>
      <c r="C54" s="652"/>
    </row>
    <row r="55" spans="1:3" s="17" customFormat="1" x14ac:dyDescent="0.3">
      <c r="A55" s="18"/>
      <c r="B55" s="25"/>
      <c r="C55" s="18"/>
    </row>
  </sheetData>
  <mergeCells count="19">
    <mergeCell ref="A49:C49"/>
    <mergeCell ref="A50:C50"/>
    <mergeCell ref="A51:C51"/>
    <mergeCell ref="A52:C52"/>
    <mergeCell ref="A54:C54"/>
    <mergeCell ref="A53:C53"/>
    <mergeCell ref="D4:E4"/>
    <mergeCell ref="F4:G4"/>
    <mergeCell ref="H4:I4"/>
    <mergeCell ref="D17:E18"/>
    <mergeCell ref="F17:G17"/>
    <mergeCell ref="F18:G18"/>
    <mergeCell ref="H18:H19"/>
    <mergeCell ref="A46:C46"/>
    <mergeCell ref="A47:C47"/>
    <mergeCell ref="A48:C48"/>
    <mergeCell ref="B4:C4"/>
    <mergeCell ref="B36:B37"/>
    <mergeCell ref="C36:C37"/>
  </mergeCells>
  <conditionalFormatting sqref="E17:F18 B36 C6:E7 D17:D19 F19 C35:I35 D37:E38 F32 D33:F34 C15:I15 C8:C13 E8:E13 G6:I7 G8:G13 I8:I13 D36:I36 G20:H34 D20:F31 B39:F39">
    <cfRule type="cellIs" dxfId="3" priority="6" stopIfTrue="1" operator="lessThan">
      <formula>0</formula>
    </cfRule>
  </conditionalFormatting>
  <conditionalFormatting sqref="B38:C38">
    <cfRule type="cellIs" dxfId="2" priority="3" stopIfTrue="1" operator="lessThan">
      <formula>0</formula>
    </cfRule>
  </conditionalFormatting>
  <conditionalFormatting sqref="D32:E32">
    <cfRule type="cellIs" dxfId="1" priority="5" stopIfTrue="1" operator="lessThan">
      <formula>0</formula>
    </cfRule>
  </conditionalFormatting>
  <conditionalFormatting sqref="C14:E14 G14:I14">
    <cfRule type="cellIs" dxfId="0" priority="1" stopIfTrue="1" operator="lessThan">
      <formula>0</formula>
    </cfRule>
  </conditionalFormatting>
  <hyperlinks>
    <hyperlink ref="I2" location="Index!A1" display="Index"/>
  </hyperlinks>
  <pageMargins left="0.7" right="0.7" top="0.75" bottom="0.75" header="0.3" footer="0.3"/>
  <pageSetup paperSize="9" scale="88" fitToHeight="0" orientation="landscape" r:id="rId1"/>
  <rowBreaks count="1" manualBreakCount="1">
    <brk id="39" max="2"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9"/>
    <pageSetUpPr fitToPage="1"/>
  </sheetPr>
  <dimension ref="A1:D45"/>
  <sheetViews>
    <sheetView showGridLines="0" zoomScale="115" zoomScaleNormal="115" zoomScaleSheetLayoutView="100" workbookViewId="0"/>
  </sheetViews>
  <sheetFormatPr defaultRowHeight="14.4" x14ac:dyDescent="0.3"/>
  <cols>
    <col min="1" max="1" width="51.44140625" customWidth="1"/>
    <col min="2" max="3" width="38.6640625" customWidth="1"/>
  </cols>
  <sheetData>
    <row r="1" spans="1:3" x14ac:dyDescent="0.3">
      <c r="A1" s="211"/>
      <c r="B1" s="211"/>
      <c r="C1" s="211"/>
    </row>
    <row r="2" spans="1:3" x14ac:dyDescent="0.3">
      <c r="A2" s="41" t="s">
        <v>936</v>
      </c>
      <c r="C2" s="206" t="s">
        <v>829</v>
      </c>
    </row>
    <row r="3" spans="1:3" x14ac:dyDescent="0.3">
      <c r="A3" s="487" t="s">
        <v>681</v>
      </c>
      <c r="B3" s="528"/>
      <c r="C3" s="528"/>
    </row>
    <row r="4" spans="1:3" x14ac:dyDescent="0.3">
      <c r="A4" s="486" t="s">
        <v>1027</v>
      </c>
      <c r="B4" s="631"/>
      <c r="C4" s="631"/>
    </row>
    <row r="5" spans="1:3" x14ac:dyDescent="0.3">
      <c r="A5" s="486" t="s">
        <v>1026</v>
      </c>
      <c r="B5" s="391">
        <v>43100</v>
      </c>
      <c r="C5" s="391">
        <v>43100</v>
      </c>
    </row>
    <row r="6" spans="1:3" s="14" customFormat="1" x14ac:dyDescent="0.3">
      <c r="A6" s="485" t="s">
        <v>682</v>
      </c>
      <c r="B6" s="141">
        <v>66</v>
      </c>
      <c r="C6" s="141">
        <v>78</v>
      </c>
    </row>
    <row r="7" spans="1:3" x14ac:dyDescent="0.3">
      <c r="A7" s="653" t="s">
        <v>683</v>
      </c>
      <c r="B7" s="653"/>
      <c r="C7" s="653"/>
    </row>
    <row r="8" spans="1:3" x14ac:dyDescent="0.3">
      <c r="A8" s="488" t="s">
        <v>684</v>
      </c>
      <c r="B8" s="185"/>
      <c r="C8" s="40">
        <v>97819.123641901228</v>
      </c>
    </row>
    <row r="9" spans="1:3" x14ac:dyDescent="0.3">
      <c r="A9" s="653" t="s">
        <v>685</v>
      </c>
      <c r="B9" s="653"/>
      <c r="C9" s="653"/>
    </row>
    <row r="10" spans="1:3" x14ac:dyDescent="0.3">
      <c r="A10" s="473" t="s">
        <v>686</v>
      </c>
      <c r="B10" s="38">
        <v>36921.956373319168</v>
      </c>
      <c r="C10" s="38">
        <v>2532.9601117336247</v>
      </c>
    </row>
    <row r="11" spans="1:3" x14ac:dyDescent="0.3">
      <c r="A11" s="473" t="s">
        <v>687</v>
      </c>
      <c r="B11" s="38">
        <v>27511.238757654999</v>
      </c>
      <c r="C11" s="38">
        <v>1375.5619378827496</v>
      </c>
    </row>
    <row r="12" spans="1:3" x14ac:dyDescent="0.3">
      <c r="A12" s="473" t="s">
        <v>688</v>
      </c>
      <c r="B12" s="38">
        <v>9409.3564487966669</v>
      </c>
      <c r="C12" s="38">
        <v>1156.037006983375</v>
      </c>
    </row>
    <row r="13" spans="1:3" x14ac:dyDescent="0.3">
      <c r="A13" s="473" t="s">
        <v>689</v>
      </c>
      <c r="B13" s="38">
        <v>32670.708804373167</v>
      </c>
      <c r="C13" s="38">
        <v>20243.932407625918</v>
      </c>
    </row>
    <row r="14" spans="1:3" x14ac:dyDescent="0.3">
      <c r="A14" s="473" t="s">
        <v>690</v>
      </c>
      <c r="B14" s="38">
        <v>0</v>
      </c>
      <c r="C14" s="38">
        <v>0</v>
      </c>
    </row>
    <row r="15" spans="1:3" x14ac:dyDescent="0.3">
      <c r="A15" s="473" t="s">
        <v>691</v>
      </c>
      <c r="B15" s="38">
        <v>31507.997470099002</v>
      </c>
      <c r="C15" s="38">
        <v>19085.705658332168</v>
      </c>
    </row>
    <row r="16" spans="1:3" x14ac:dyDescent="0.3">
      <c r="A16" s="473" t="s">
        <v>692</v>
      </c>
      <c r="B16" s="38">
        <v>1162.7113342741666</v>
      </c>
      <c r="C16" s="38">
        <v>1158.2267492937501</v>
      </c>
    </row>
    <row r="17" spans="1:3" x14ac:dyDescent="0.3">
      <c r="A17" s="473" t="s">
        <v>693</v>
      </c>
      <c r="B17" s="171"/>
      <c r="C17" s="38">
        <v>2288.2361795069583</v>
      </c>
    </row>
    <row r="18" spans="1:3" x14ac:dyDescent="0.3">
      <c r="A18" s="473" t="s">
        <v>694</v>
      </c>
      <c r="B18" s="38">
        <v>32934.258550347491</v>
      </c>
      <c r="C18" s="38">
        <v>6609.0655052776028</v>
      </c>
    </row>
    <row r="19" spans="1:3" x14ac:dyDescent="0.3">
      <c r="A19" s="473" t="s">
        <v>695</v>
      </c>
      <c r="B19" s="38">
        <v>4811.4759759214585</v>
      </c>
      <c r="C19" s="38">
        <v>4630.3048618024841</v>
      </c>
    </row>
    <row r="20" spans="1:3" x14ac:dyDescent="0.3">
      <c r="A20" s="473" t="s">
        <v>696</v>
      </c>
      <c r="B20" s="38">
        <v>0</v>
      </c>
      <c r="C20" s="38">
        <v>0</v>
      </c>
    </row>
    <row r="21" spans="1:3" x14ac:dyDescent="0.3">
      <c r="A21" s="473" t="s">
        <v>697</v>
      </c>
      <c r="B21" s="38">
        <v>28122.78257442603</v>
      </c>
      <c r="C21" s="38">
        <v>1978.7606434751187</v>
      </c>
    </row>
    <row r="22" spans="1:3" x14ac:dyDescent="0.3">
      <c r="A22" s="473" t="s">
        <v>698</v>
      </c>
      <c r="B22" s="38">
        <v>27825.791619843978</v>
      </c>
      <c r="C22" s="38">
        <v>11533.66506488405</v>
      </c>
    </row>
    <row r="23" spans="1:3" x14ac:dyDescent="0.3">
      <c r="A23" s="473" t="s">
        <v>699</v>
      </c>
      <c r="B23" s="38">
        <v>3148.9996550000001</v>
      </c>
      <c r="C23" s="38">
        <v>387.34994824999995</v>
      </c>
    </row>
    <row r="24" spans="1:3" x14ac:dyDescent="0.3">
      <c r="A24" s="499" t="s">
        <v>700</v>
      </c>
      <c r="B24" s="171"/>
      <c r="C24" s="42">
        <v>43595.209217278149</v>
      </c>
    </row>
    <row r="25" spans="1:3" x14ac:dyDescent="0.3">
      <c r="A25" s="653" t="s">
        <v>701</v>
      </c>
      <c r="B25" s="653"/>
      <c r="C25" s="653"/>
    </row>
    <row r="26" spans="1:3" x14ac:dyDescent="0.3">
      <c r="A26" s="473" t="s">
        <v>702</v>
      </c>
      <c r="B26" s="38">
        <v>26275.542879280005</v>
      </c>
      <c r="C26" s="38">
        <v>5600.881381668466</v>
      </c>
    </row>
    <row r="27" spans="1:3" x14ac:dyDescent="0.3">
      <c r="A27" s="473" t="s">
        <v>703</v>
      </c>
      <c r="B27" s="38">
        <v>2848.5736318708327</v>
      </c>
      <c r="C27" s="38">
        <v>2315.1675451450005</v>
      </c>
    </row>
    <row r="28" spans="1:3" x14ac:dyDescent="0.3">
      <c r="A28" s="473" t="s">
        <v>704</v>
      </c>
      <c r="B28" s="38">
        <v>19556.535102170943</v>
      </c>
      <c r="C28" s="38">
        <v>7899.8083040386637</v>
      </c>
    </row>
    <row r="29" spans="1:3" ht="31.5" customHeight="1" x14ac:dyDescent="0.3">
      <c r="A29" s="497" t="s">
        <v>705</v>
      </c>
      <c r="B29" s="171"/>
      <c r="C29" s="38">
        <v>0</v>
      </c>
    </row>
    <row r="30" spans="1:3" x14ac:dyDescent="0.3">
      <c r="A30" s="473" t="s">
        <v>706</v>
      </c>
      <c r="B30" s="171"/>
      <c r="C30" s="38">
        <v>0</v>
      </c>
    </row>
    <row r="31" spans="1:3" x14ac:dyDescent="0.3">
      <c r="A31" s="488" t="s">
        <v>707</v>
      </c>
      <c r="B31" s="40">
        <v>48680.651613321781</v>
      </c>
      <c r="C31" s="40">
        <v>15815.857230852129</v>
      </c>
    </row>
    <row r="32" spans="1:3" x14ac:dyDescent="0.3">
      <c r="A32" s="473" t="s">
        <v>708</v>
      </c>
      <c r="B32" s="38">
        <v>0</v>
      </c>
      <c r="C32" s="38">
        <v>0</v>
      </c>
    </row>
    <row r="33" spans="1:4" x14ac:dyDescent="0.3">
      <c r="A33" s="473" t="s">
        <v>709</v>
      </c>
      <c r="B33" s="38">
        <v>0</v>
      </c>
      <c r="C33" s="38">
        <v>0</v>
      </c>
    </row>
    <row r="34" spans="1:4" x14ac:dyDescent="0.3">
      <c r="A34" s="473" t="s">
        <v>710</v>
      </c>
      <c r="B34" s="38">
        <v>48680.651613321774</v>
      </c>
      <c r="C34" s="38">
        <v>15815.857230852127</v>
      </c>
    </row>
    <row r="35" spans="1:4" x14ac:dyDescent="0.3">
      <c r="A35" s="15"/>
      <c r="C35" s="421" t="s">
        <v>714</v>
      </c>
      <c r="D35" s="421"/>
    </row>
    <row r="36" spans="1:4" x14ac:dyDescent="0.3">
      <c r="A36" s="489" t="s">
        <v>711</v>
      </c>
      <c r="B36" s="171"/>
      <c r="C36" s="79">
        <v>91167.001783164436</v>
      </c>
    </row>
    <row r="37" spans="1:4" x14ac:dyDescent="0.3">
      <c r="A37" s="489" t="s">
        <v>712</v>
      </c>
      <c r="B37" s="171"/>
      <c r="C37" s="79">
        <v>25913.013534375055</v>
      </c>
    </row>
    <row r="38" spans="1:4" x14ac:dyDescent="0.3">
      <c r="A38" s="496" t="s">
        <v>713</v>
      </c>
      <c r="B38" s="172"/>
      <c r="C38" s="60">
        <v>354.079748870701</v>
      </c>
    </row>
    <row r="40" spans="1:4" x14ac:dyDescent="0.3">
      <c r="A40" s="140" t="s">
        <v>799</v>
      </c>
      <c r="B40" s="534" t="s">
        <v>795</v>
      </c>
      <c r="C40" s="534"/>
    </row>
    <row r="41" spans="1:4" ht="24" customHeight="1" x14ac:dyDescent="0.3">
      <c r="A41" s="140" t="s">
        <v>800</v>
      </c>
      <c r="B41" s="633" t="s">
        <v>796</v>
      </c>
      <c r="C41" s="633"/>
    </row>
    <row r="42" spans="1:4" x14ac:dyDescent="0.3">
      <c r="A42" s="140" t="s">
        <v>801</v>
      </c>
      <c r="B42" s="534" t="s">
        <v>797</v>
      </c>
      <c r="C42" s="534"/>
    </row>
    <row r="43" spans="1:4" x14ac:dyDescent="0.3">
      <c r="A43" s="140" t="s">
        <v>802</v>
      </c>
      <c r="B43" s="534" t="s">
        <v>798</v>
      </c>
      <c r="C43" s="534"/>
    </row>
    <row r="44" spans="1:4" x14ac:dyDescent="0.3">
      <c r="A44" s="140" t="s">
        <v>803</v>
      </c>
      <c r="B44" s="534" t="s">
        <v>370</v>
      </c>
      <c r="C44" s="534"/>
    </row>
    <row r="45" spans="1:4" x14ac:dyDescent="0.3">
      <c r="C45" s="290" t="s">
        <v>205</v>
      </c>
    </row>
  </sheetData>
  <mergeCells count="10">
    <mergeCell ref="B3:B4"/>
    <mergeCell ref="C3:C4"/>
    <mergeCell ref="A7:C7"/>
    <mergeCell ref="A9:C9"/>
    <mergeCell ref="A25:C25"/>
    <mergeCell ref="B40:C40"/>
    <mergeCell ref="B41:C41"/>
    <mergeCell ref="B42:C42"/>
    <mergeCell ref="B43:C43"/>
    <mergeCell ref="B44:C44"/>
  </mergeCells>
  <hyperlinks>
    <hyperlink ref="C2" location="Index!A1" display="Index"/>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10137C"/>
    <pageSetUpPr fitToPage="1"/>
  </sheetPr>
  <dimension ref="A1:L64"/>
  <sheetViews>
    <sheetView showGridLines="0" zoomScale="115" zoomScaleNormal="115" zoomScaleSheetLayoutView="130" workbookViewId="0"/>
  </sheetViews>
  <sheetFormatPr defaultColWidth="9.109375" defaultRowHeight="11.4" x14ac:dyDescent="0.2"/>
  <cols>
    <col min="1" max="1" width="18" style="49" customWidth="1"/>
    <col min="2" max="2" width="51.6640625" style="49" customWidth="1"/>
    <col min="3" max="7" width="13.109375" style="49" customWidth="1"/>
    <col min="8" max="11" width="9.109375" style="49"/>
    <col min="12" max="12" width="14.109375" style="49" bestFit="1" customWidth="1"/>
    <col min="13" max="16384" width="9.109375" style="49"/>
  </cols>
  <sheetData>
    <row r="1" spans="1:12" x14ac:dyDescent="0.2">
      <c r="A1" s="212"/>
      <c r="B1" s="212"/>
      <c r="C1" s="212"/>
      <c r="D1" s="212"/>
      <c r="E1" s="212"/>
      <c r="F1" s="212"/>
      <c r="G1" s="212"/>
    </row>
    <row r="2" spans="1:12" x14ac:dyDescent="0.2">
      <c r="A2" s="352" t="s">
        <v>899</v>
      </c>
      <c r="G2" s="205" t="s">
        <v>829</v>
      </c>
    </row>
    <row r="3" spans="1:12" x14ac:dyDescent="0.2">
      <c r="A3" s="514" t="s">
        <v>1238</v>
      </c>
      <c r="B3" s="139"/>
      <c r="C3" s="531" t="s">
        <v>143</v>
      </c>
      <c r="D3" s="528" t="s">
        <v>225</v>
      </c>
      <c r="E3" s="528"/>
      <c r="F3" s="528"/>
      <c r="G3" s="528"/>
    </row>
    <row r="4" spans="1:12" ht="17.399999999999999" x14ac:dyDescent="0.2">
      <c r="A4" s="267" t="s">
        <v>991</v>
      </c>
      <c r="B4" s="158"/>
      <c r="C4" s="532"/>
      <c r="D4" s="149" t="s">
        <v>221</v>
      </c>
      <c r="E4" s="149" t="s">
        <v>222</v>
      </c>
      <c r="F4" s="149" t="s">
        <v>223</v>
      </c>
      <c r="G4" s="149" t="s">
        <v>224</v>
      </c>
    </row>
    <row r="5" spans="1:12" ht="20.25" customHeight="1" x14ac:dyDescent="0.2">
      <c r="A5" s="533" t="s">
        <v>226</v>
      </c>
      <c r="B5" s="533"/>
      <c r="C5" s="47">
        <f>SUM(D5:G5)</f>
        <v>1515408.8016433963</v>
      </c>
      <c r="D5" s="38">
        <v>1292851.0458</v>
      </c>
      <c r="E5" s="38">
        <f>'3'!E16</f>
        <v>74423.715063727723</v>
      </c>
      <c r="F5" s="38">
        <v>0</v>
      </c>
      <c r="G5" s="38">
        <v>148134.04077966866</v>
      </c>
    </row>
    <row r="6" spans="1:12" x14ac:dyDescent="0.2">
      <c r="A6" s="530" t="s">
        <v>227</v>
      </c>
      <c r="B6" s="530"/>
      <c r="C6" s="47">
        <v>-110555.52019209522</v>
      </c>
      <c r="D6" s="38">
        <v>0</v>
      </c>
      <c r="E6" s="38">
        <v>48023.353540719661</v>
      </c>
      <c r="F6" s="38">
        <v>0</v>
      </c>
      <c r="G6" s="38">
        <v>62532.166651375555</v>
      </c>
    </row>
    <row r="7" spans="1:12" x14ac:dyDescent="0.2">
      <c r="A7" s="530" t="s">
        <v>228</v>
      </c>
      <c r="B7" s="530"/>
      <c r="C7" s="47">
        <v>1407068.2554513009</v>
      </c>
      <c r="D7" s="38">
        <v>1292851.0458</v>
      </c>
      <c r="E7" s="38">
        <f>E5-E6</f>
        <v>26400.361523008061</v>
      </c>
      <c r="F7" s="38">
        <v>0</v>
      </c>
      <c r="G7" s="38">
        <v>85601.874128293101</v>
      </c>
    </row>
    <row r="8" spans="1:12" x14ac:dyDescent="0.2">
      <c r="A8" s="530" t="s">
        <v>229</v>
      </c>
      <c r="B8" s="530"/>
      <c r="C8" s="47">
        <v>70609.505999999994</v>
      </c>
      <c r="D8" s="38">
        <v>70609.505999999994</v>
      </c>
      <c r="E8" s="38">
        <v>0</v>
      </c>
      <c r="F8" s="38">
        <v>0</v>
      </c>
      <c r="G8" s="38">
        <v>0</v>
      </c>
      <c r="L8" s="51"/>
    </row>
    <row r="9" spans="1:12" x14ac:dyDescent="0.2">
      <c r="A9" s="530" t="s">
        <v>1049</v>
      </c>
      <c r="B9" s="530"/>
      <c r="C9" s="47">
        <v>3906.41294946278</v>
      </c>
      <c r="D9" s="38">
        <v>0</v>
      </c>
      <c r="E9" s="38">
        <v>3906.41294946278</v>
      </c>
      <c r="F9" s="38">
        <v>0</v>
      </c>
      <c r="G9" s="38">
        <v>0</v>
      </c>
      <c r="L9" s="51"/>
    </row>
    <row r="10" spans="1:12" x14ac:dyDescent="0.2">
      <c r="A10" s="334" t="s">
        <v>1003</v>
      </c>
      <c r="B10" s="334"/>
      <c r="C10" s="335">
        <v>-8738.9793041048015</v>
      </c>
      <c r="D10" s="38">
        <v>0</v>
      </c>
      <c r="E10" s="38">
        <v>-8738.9793041048015</v>
      </c>
      <c r="F10" s="38">
        <v>0</v>
      </c>
      <c r="G10" s="38">
        <v>0</v>
      </c>
      <c r="L10" s="51"/>
    </row>
    <row r="11" spans="1:12" x14ac:dyDescent="0.2">
      <c r="A11" s="530" t="s">
        <v>230</v>
      </c>
      <c r="B11" s="530"/>
      <c r="C11" s="47">
        <v>7915.0860000000002</v>
      </c>
      <c r="D11" s="38">
        <v>7915.0860000000002</v>
      </c>
      <c r="E11" s="38">
        <v>0</v>
      </c>
      <c r="F11" s="38">
        <v>0</v>
      </c>
      <c r="G11" s="38">
        <v>0</v>
      </c>
    </row>
    <row r="12" spans="1:12" x14ac:dyDescent="0.2">
      <c r="A12" s="530" t="s">
        <v>231</v>
      </c>
      <c r="B12" s="530"/>
      <c r="C12" s="47">
        <v>0</v>
      </c>
      <c r="D12" s="38">
        <v>0</v>
      </c>
      <c r="E12" s="38">
        <v>0</v>
      </c>
      <c r="F12" s="38">
        <v>0</v>
      </c>
      <c r="G12" s="38">
        <v>0</v>
      </c>
    </row>
    <row r="13" spans="1:12" x14ac:dyDescent="0.2">
      <c r="A13" s="202" t="s">
        <v>826</v>
      </c>
      <c r="B13" s="202"/>
      <c r="C13" s="47">
        <v>-85601.874128293101</v>
      </c>
      <c r="D13" s="38">
        <v>0</v>
      </c>
      <c r="E13" s="38">
        <v>0</v>
      </c>
      <c r="F13" s="38">
        <v>0</v>
      </c>
      <c r="G13" s="38">
        <v>-85601.874128293101</v>
      </c>
    </row>
    <row r="14" spans="1:12" x14ac:dyDescent="0.2">
      <c r="A14" s="98" t="s">
        <v>1004</v>
      </c>
      <c r="B14" s="202"/>
      <c r="C14" s="47">
        <f>E14</f>
        <v>44937.159831633959</v>
      </c>
      <c r="D14" s="38">
        <v>0</v>
      </c>
      <c r="E14" s="38">
        <f>E15-(SUM(E7:E10))</f>
        <v>44937.159831633959</v>
      </c>
      <c r="F14" s="38">
        <v>0</v>
      </c>
      <c r="G14" s="38">
        <v>0</v>
      </c>
    </row>
    <row r="15" spans="1:12" x14ac:dyDescent="0.2">
      <c r="A15" s="529" t="s">
        <v>232</v>
      </c>
      <c r="B15" s="529"/>
      <c r="C15" s="192">
        <v>1437880.814</v>
      </c>
      <c r="D15" s="71">
        <v>1371375.8589999999</v>
      </c>
      <c r="E15" s="71">
        <v>66504.955000000002</v>
      </c>
      <c r="F15" s="71">
        <v>0</v>
      </c>
      <c r="G15" s="71">
        <v>0</v>
      </c>
    </row>
    <row r="16" spans="1:12" x14ac:dyDescent="0.2">
      <c r="A16" s="78"/>
      <c r="B16" s="78"/>
      <c r="C16" s="294"/>
      <c r="D16" s="44"/>
      <c r="E16" s="44"/>
      <c r="F16" s="44"/>
      <c r="G16" s="44"/>
    </row>
    <row r="17" spans="1:7" ht="17.25" customHeight="1" x14ac:dyDescent="0.2">
      <c r="A17" s="161" t="s">
        <v>201</v>
      </c>
      <c r="B17" s="525" t="s">
        <v>216</v>
      </c>
      <c r="C17" s="525"/>
      <c r="D17" s="525"/>
      <c r="E17" s="525"/>
      <c r="F17" s="525"/>
      <c r="G17" s="525"/>
    </row>
    <row r="18" spans="1:7" x14ac:dyDescent="0.2">
      <c r="A18" s="144" t="s">
        <v>200</v>
      </c>
      <c r="B18" s="534" t="s">
        <v>217</v>
      </c>
      <c r="C18" s="534"/>
      <c r="D18" s="534"/>
      <c r="E18" s="534"/>
      <c r="F18" s="534"/>
      <c r="G18" s="534"/>
    </row>
    <row r="19" spans="1:7" ht="19.5" customHeight="1" x14ac:dyDescent="0.2">
      <c r="A19" s="161" t="s">
        <v>202</v>
      </c>
      <c r="B19" s="525" t="s">
        <v>218</v>
      </c>
      <c r="C19" s="525"/>
      <c r="D19" s="525"/>
      <c r="E19" s="525"/>
      <c r="F19" s="525"/>
      <c r="G19" s="525"/>
    </row>
    <row r="20" spans="1:7" x14ac:dyDescent="0.2">
      <c r="A20" s="144" t="s">
        <v>203</v>
      </c>
      <c r="B20" s="98" t="s">
        <v>206</v>
      </c>
      <c r="C20" s="98"/>
      <c r="D20" s="98"/>
      <c r="E20" s="98"/>
      <c r="F20" s="98"/>
      <c r="G20" s="98"/>
    </row>
    <row r="21" spans="1:7" ht="19.5" customHeight="1" x14ac:dyDescent="0.2">
      <c r="A21" s="161" t="s">
        <v>204</v>
      </c>
      <c r="B21" s="525" t="s">
        <v>219</v>
      </c>
      <c r="C21" s="525"/>
      <c r="D21" s="525"/>
      <c r="E21" s="525"/>
      <c r="F21" s="525"/>
      <c r="G21" s="525"/>
    </row>
    <row r="22" spans="1:7" x14ac:dyDescent="0.2">
      <c r="A22" s="144" t="s">
        <v>213</v>
      </c>
      <c r="B22" s="535" t="s">
        <v>220</v>
      </c>
      <c r="C22" s="535"/>
      <c r="D22" s="535"/>
      <c r="E22" s="535"/>
      <c r="F22" s="535"/>
      <c r="G22" s="535"/>
    </row>
    <row r="23" spans="1:7" ht="341.25" customHeight="1" x14ac:dyDescent="0.2">
      <c r="A23" s="525" t="s">
        <v>807</v>
      </c>
      <c r="B23" s="525"/>
      <c r="C23" s="525"/>
      <c r="D23" s="525"/>
      <c r="E23" s="525"/>
      <c r="F23" s="525"/>
      <c r="G23" s="525"/>
    </row>
    <row r="24" spans="1:7" ht="14.25" customHeight="1" x14ac:dyDescent="0.2">
      <c r="A24" s="123"/>
      <c r="B24" s="123"/>
      <c r="C24" s="123"/>
      <c r="D24" s="123"/>
      <c r="E24" s="123"/>
      <c r="F24" s="123"/>
      <c r="G24" s="123"/>
    </row>
    <row r="25" spans="1:7" x14ac:dyDescent="0.2">
      <c r="A25" s="123"/>
      <c r="B25" s="123"/>
      <c r="C25" s="123"/>
      <c r="D25" s="123"/>
      <c r="E25" s="123"/>
      <c r="F25" s="123"/>
      <c r="G25" s="123"/>
    </row>
    <row r="26" spans="1:7" x14ac:dyDescent="0.2">
      <c r="A26" s="123"/>
      <c r="B26" s="123"/>
      <c r="C26" s="123"/>
      <c r="D26" s="123"/>
      <c r="E26" s="123"/>
      <c r="F26" s="123"/>
      <c r="G26" s="123"/>
    </row>
    <row r="27" spans="1:7" x14ac:dyDescent="0.2">
      <c r="A27" s="123"/>
      <c r="B27" s="123"/>
      <c r="C27" s="123"/>
      <c r="D27" s="123"/>
      <c r="E27" s="123"/>
      <c r="F27" s="123"/>
      <c r="G27" s="123"/>
    </row>
    <row r="28" spans="1:7" x14ac:dyDescent="0.2">
      <c r="A28" s="123"/>
      <c r="B28" s="123"/>
      <c r="C28" s="123"/>
      <c r="D28" s="123"/>
      <c r="E28" s="123"/>
      <c r="F28" s="123"/>
      <c r="G28" s="123"/>
    </row>
    <row r="29" spans="1:7" x14ac:dyDescent="0.2">
      <c r="A29" s="123"/>
      <c r="B29" s="123"/>
      <c r="C29" s="123"/>
      <c r="D29" s="123"/>
      <c r="E29" s="123"/>
      <c r="F29" s="123"/>
      <c r="G29" s="123"/>
    </row>
    <row r="30" spans="1:7" x14ac:dyDescent="0.2">
      <c r="A30" s="123"/>
      <c r="B30" s="123"/>
      <c r="C30" s="123"/>
      <c r="D30" s="123"/>
      <c r="E30" s="123"/>
      <c r="F30" s="123"/>
      <c r="G30" s="123"/>
    </row>
    <row r="31" spans="1:7" x14ac:dyDescent="0.2">
      <c r="A31" s="123"/>
      <c r="B31" s="123"/>
      <c r="C31" s="123"/>
      <c r="D31" s="123"/>
      <c r="E31" s="123"/>
      <c r="F31" s="123"/>
      <c r="G31" s="123"/>
    </row>
    <row r="32" spans="1:7" x14ac:dyDescent="0.2">
      <c r="A32" s="123"/>
      <c r="B32" s="123"/>
      <c r="C32" s="123"/>
      <c r="D32" s="123"/>
      <c r="E32" s="123"/>
      <c r="F32" s="123"/>
      <c r="G32" s="123"/>
    </row>
    <row r="33" spans="1:7" x14ac:dyDescent="0.2">
      <c r="A33" s="123"/>
      <c r="B33" s="123"/>
      <c r="C33" s="123"/>
      <c r="D33" s="123"/>
      <c r="E33" s="123"/>
      <c r="F33" s="123"/>
      <c r="G33" s="123"/>
    </row>
    <row r="34" spans="1:7" x14ac:dyDescent="0.2">
      <c r="A34" s="123"/>
      <c r="B34" s="123"/>
      <c r="C34" s="123"/>
      <c r="D34" s="123"/>
      <c r="E34" s="123"/>
      <c r="F34" s="123"/>
      <c r="G34" s="123"/>
    </row>
    <row r="35" spans="1:7" x14ac:dyDescent="0.2">
      <c r="A35" s="123"/>
      <c r="B35" s="123"/>
      <c r="C35" s="123"/>
      <c r="D35" s="123"/>
      <c r="E35" s="123"/>
      <c r="F35" s="123"/>
      <c r="G35" s="123"/>
    </row>
    <row r="36" spans="1:7" ht="11.25" customHeight="1" x14ac:dyDescent="0.2">
      <c r="A36" s="123"/>
      <c r="B36" s="123"/>
      <c r="C36" s="123"/>
      <c r="D36" s="123"/>
      <c r="E36" s="123"/>
      <c r="F36" s="123"/>
      <c r="G36" s="123"/>
    </row>
    <row r="37" spans="1:7" x14ac:dyDescent="0.2">
      <c r="A37" s="123"/>
      <c r="B37" s="123"/>
      <c r="C37" s="123"/>
      <c r="D37" s="123"/>
      <c r="E37" s="123"/>
      <c r="F37" s="123"/>
      <c r="G37" s="123"/>
    </row>
    <row r="38" spans="1:7" x14ac:dyDescent="0.2">
      <c r="A38" s="123"/>
      <c r="B38" s="123"/>
      <c r="C38" s="123"/>
      <c r="D38" s="123"/>
      <c r="E38" s="123"/>
      <c r="F38" s="123"/>
      <c r="G38" s="123"/>
    </row>
    <row r="39" spans="1:7" x14ac:dyDescent="0.2">
      <c r="A39" s="123"/>
      <c r="B39" s="123"/>
      <c r="C39" s="123"/>
      <c r="D39" s="123"/>
      <c r="E39" s="123"/>
      <c r="F39" s="123"/>
      <c r="G39" s="123"/>
    </row>
    <row r="40" spans="1:7" x14ac:dyDescent="0.2">
      <c r="A40" s="123"/>
      <c r="B40" s="123"/>
      <c r="C40" s="123"/>
      <c r="D40" s="123"/>
      <c r="E40" s="123"/>
      <c r="F40" s="123"/>
      <c r="G40" s="123"/>
    </row>
    <row r="41" spans="1:7" x14ac:dyDescent="0.2">
      <c r="A41" s="123"/>
      <c r="B41" s="123"/>
      <c r="C41" s="123"/>
      <c r="D41" s="123"/>
      <c r="E41" s="123"/>
      <c r="F41" s="123"/>
      <c r="G41" s="123"/>
    </row>
    <row r="42" spans="1:7" x14ac:dyDescent="0.2">
      <c r="A42" s="123"/>
      <c r="B42" s="123"/>
      <c r="C42" s="123"/>
      <c r="D42" s="123"/>
      <c r="E42" s="123"/>
      <c r="F42" s="123"/>
      <c r="G42" s="123"/>
    </row>
    <row r="43" spans="1:7" x14ac:dyDescent="0.2">
      <c r="G43" s="290" t="s">
        <v>205</v>
      </c>
    </row>
    <row r="44" spans="1:7" x14ac:dyDescent="0.2">
      <c r="A44" s="123"/>
      <c r="B44" s="123"/>
      <c r="C44" s="123"/>
      <c r="D44" s="123"/>
      <c r="E44" s="123"/>
      <c r="F44" s="123"/>
      <c r="G44" s="123"/>
    </row>
    <row r="45" spans="1:7" x14ac:dyDescent="0.2">
      <c r="A45" s="123"/>
      <c r="B45" s="123"/>
      <c r="C45" s="123"/>
      <c r="D45" s="123"/>
      <c r="E45" s="123"/>
      <c r="F45" s="123"/>
      <c r="G45" s="123"/>
    </row>
    <row r="46" spans="1:7" x14ac:dyDescent="0.2">
      <c r="A46" s="123"/>
      <c r="B46" s="123"/>
      <c r="C46" s="123"/>
      <c r="D46" s="123"/>
      <c r="E46" s="123"/>
      <c r="F46" s="123"/>
      <c r="G46" s="123"/>
    </row>
    <row r="47" spans="1:7" x14ac:dyDescent="0.2">
      <c r="A47" s="123"/>
      <c r="B47" s="123"/>
      <c r="C47" s="123"/>
      <c r="D47" s="123"/>
      <c r="E47" s="123"/>
      <c r="F47" s="123"/>
      <c r="G47" s="123"/>
    </row>
    <row r="48" spans="1:7" x14ac:dyDescent="0.2">
      <c r="A48" s="123"/>
      <c r="B48" s="123"/>
      <c r="C48" s="123"/>
      <c r="D48" s="123"/>
      <c r="E48" s="123"/>
      <c r="F48" s="123"/>
      <c r="G48" s="123"/>
    </row>
    <row r="49" spans="1:7" x14ac:dyDescent="0.2">
      <c r="A49" s="123"/>
      <c r="B49" s="123"/>
      <c r="C49" s="123"/>
      <c r="D49" s="123"/>
      <c r="E49" s="123"/>
      <c r="F49" s="123"/>
      <c r="G49" s="123"/>
    </row>
    <row r="50" spans="1:7" x14ac:dyDescent="0.2">
      <c r="A50" s="123"/>
      <c r="B50" s="123"/>
      <c r="C50" s="123"/>
      <c r="D50" s="123"/>
      <c r="E50" s="123"/>
      <c r="F50" s="123"/>
      <c r="G50" s="123"/>
    </row>
    <row r="51" spans="1:7" x14ac:dyDescent="0.2">
      <c r="A51" s="123"/>
      <c r="B51" s="123"/>
      <c r="C51" s="123"/>
      <c r="D51" s="123"/>
      <c r="E51" s="123"/>
      <c r="F51" s="123"/>
      <c r="G51" s="123"/>
    </row>
    <row r="52" spans="1:7" x14ac:dyDescent="0.2">
      <c r="A52" s="123"/>
      <c r="B52" s="123"/>
      <c r="C52" s="123"/>
      <c r="D52" s="123"/>
      <c r="E52" s="123"/>
      <c r="F52" s="123"/>
      <c r="G52" s="123"/>
    </row>
    <row r="53" spans="1:7" x14ac:dyDescent="0.2">
      <c r="A53" s="123"/>
      <c r="B53" s="123"/>
      <c r="C53" s="123"/>
      <c r="D53" s="123"/>
      <c r="E53" s="123"/>
      <c r="F53" s="123"/>
      <c r="G53" s="123"/>
    </row>
    <row r="54" spans="1:7" x14ac:dyDescent="0.2">
      <c r="A54" s="123"/>
      <c r="B54" s="123"/>
      <c r="C54" s="123"/>
      <c r="D54" s="123"/>
      <c r="E54" s="123"/>
      <c r="F54" s="123"/>
      <c r="G54" s="123"/>
    </row>
    <row r="55" spans="1:7" x14ac:dyDescent="0.2">
      <c r="A55" s="123"/>
      <c r="B55" s="123"/>
      <c r="C55" s="123"/>
      <c r="D55" s="123"/>
      <c r="E55" s="123"/>
      <c r="F55" s="123"/>
      <c r="G55" s="123"/>
    </row>
    <row r="56" spans="1:7" x14ac:dyDescent="0.2">
      <c r="A56" s="123"/>
      <c r="B56" s="123"/>
      <c r="C56" s="123"/>
      <c r="D56" s="123"/>
      <c r="E56" s="123"/>
      <c r="F56" s="123"/>
      <c r="G56" s="123"/>
    </row>
    <row r="57" spans="1:7" x14ac:dyDescent="0.2">
      <c r="A57" s="123"/>
      <c r="B57" s="123"/>
      <c r="C57" s="123"/>
      <c r="D57" s="123"/>
      <c r="E57" s="123"/>
      <c r="F57" s="123"/>
      <c r="G57" s="123"/>
    </row>
    <row r="58" spans="1:7" x14ac:dyDescent="0.2">
      <c r="A58" s="123"/>
      <c r="B58" s="123"/>
      <c r="C58" s="123"/>
      <c r="D58" s="123"/>
      <c r="E58" s="123"/>
      <c r="F58" s="123"/>
      <c r="G58" s="123"/>
    </row>
    <row r="59" spans="1:7" x14ac:dyDescent="0.2">
      <c r="A59" s="123"/>
      <c r="B59" s="123"/>
      <c r="C59" s="123"/>
      <c r="D59" s="123"/>
      <c r="E59" s="123"/>
      <c r="F59" s="123"/>
      <c r="G59" s="123"/>
    </row>
    <row r="60" spans="1:7" x14ac:dyDescent="0.2">
      <c r="A60" s="123"/>
      <c r="B60" s="123"/>
      <c r="C60" s="123"/>
      <c r="D60" s="123"/>
      <c r="E60" s="123"/>
      <c r="F60" s="123"/>
      <c r="G60" s="123"/>
    </row>
    <row r="61" spans="1:7" x14ac:dyDescent="0.2">
      <c r="A61" s="123"/>
      <c r="B61" s="123"/>
      <c r="C61" s="123"/>
      <c r="D61" s="123"/>
      <c r="E61" s="123"/>
      <c r="F61" s="123"/>
      <c r="G61" s="123"/>
    </row>
    <row r="62" spans="1:7" x14ac:dyDescent="0.2">
      <c r="A62" s="123"/>
      <c r="B62" s="123"/>
      <c r="C62" s="123"/>
      <c r="D62" s="123"/>
      <c r="E62" s="123"/>
      <c r="F62" s="123"/>
      <c r="G62" s="123"/>
    </row>
    <row r="63" spans="1:7" x14ac:dyDescent="0.2">
      <c r="A63" s="123"/>
      <c r="B63" s="123"/>
      <c r="C63" s="123"/>
      <c r="D63" s="123"/>
      <c r="E63" s="123"/>
      <c r="F63" s="123"/>
      <c r="G63" s="123"/>
    </row>
    <row r="64" spans="1:7" x14ac:dyDescent="0.2">
      <c r="A64" s="123"/>
      <c r="B64" s="123"/>
      <c r="C64" s="123"/>
      <c r="D64" s="123"/>
      <c r="E64" s="123"/>
      <c r="F64" s="123"/>
      <c r="G64" s="123"/>
    </row>
  </sheetData>
  <mergeCells count="16">
    <mergeCell ref="A23:G23"/>
    <mergeCell ref="B18:G18"/>
    <mergeCell ref="B22:G22"/>
    <mergeCell ref="B19:G19"/>
    <mergeCell ref="B21:G21"/>
    <mergeCell ref="C3:C4"/>
    <mergeCell ref="D3:G3"/>
    <mergeCell ref="A6:B6"/>
    <mergeCell ref="A5:B5"/>
    <mergeCell ref="A9:B9"/>
    <mergeCell ref="B17:G17"/>
    <mergeCell ref="A15:B15"/>
    <mergeCell ref="A8:B8"/>
    <mergeCell ref="A7:B7"/>
    <mergeCell ref="A12:B12"/>
    <mergeCell ref="A11:B11"/>
  </mergeCells>
  <hyperlinks>
    <hyperlink ref="G2" location="Index!A1" display="Index"/>
  </hyperlinks>
  <pageMargins left="0.7" right="0.7" top="0.75" bottom="0.75" header="0.3" footer="0.3"/>
  <pageSetup paperSize="9"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10137C"/>
    <pageSetUpPr fitToPage="1"/>
  </sheetPr>
  <dimension ref="A1:K114"/>
  <sheetViews>
    <sheetView showGridLines="0" zoomScale="115" zoomScaleNormal="115" zoomScaleSheetLayoutView="100" workbookViewId="0"/>
  </sheetViews>
  <sheetFormatPr defaultRowHeight="14.4" x14ac:dyDescent="0.3"/>
  <cols>
    <col min="1" max="1" width="24.44140625" customWidth="1"/>
    <col min="2" max="2" width="27.109375" customWidth="1"/>
    <col min="3" max="5" width="12.6640625" customWidth="1"/>
    <col min="6" max="6" width="19.44140625" customWidth="1"/>
    <col min="7" max="7" width="12" customWidth="1"/>
    <col min="12" max="12" width="11" customWidth="1"/>
  </cols>
  <sheetData>
    <row r="1" spans="1:11" x14ac:dyDescent="0.3">
      <c r="A1" s="212"/>
      <c r="B1" s="212"/>
      <c r="C1" s="212"/>
      <c r="D1" s="212"/>
      <c r="E1" s="212"/>
    </row>
    <row r="2" spans="1:11" x14ac:dyDescent="0.3">
      <c r="A2" s="41" t="s">
        <v>900</v>
      </c>
      <c r="B2" s="8"/>
      <c r="C2" s="8"/>
      <c r="D2" s="8"/>
      <c r="E2" s="205" t="s">
        <v>829</v>
      </c>
      <c r="F2" s="8"/>
      <c r="G2" s="8"/>
      <c r="H2" s="13"/>
      <c r="I2" s="8"/>
      <c r="J2" s="8"/>
      <c r="K2" s="8"/>
    </row>
    <row r="3" spans="1:11" ht="24.75" customHeight="1" x14ac:dyDescent="0.3">
      <c r="A3" s="136" t="s">
        <v>205</v>
      </c>
      <c r="B3" s="136"/>
      <c r="C3" s="543" t="s">
        <v>136</v>
      </c>
      <c r="D3" s="543"/>
      <c r="E3" s="454" t="s">
        <v>137</v>
      </c>
    </row>
    <row r="4" spans="1:11" x14ac:dyDescent="0.3">
      <c r="A4" s="358" t="s">
        <v>991</v>
      </c>
      <c r="B4" s="358"/>
      <c r="C4" s="514" t="s">
        <v>1238</v>
      </c>
      <c r="D4" s="136" t="s">
        <v>1239</v>
      </c>
      <c r="E4" s="514" t="s">
        <v>1238</v>
      </c>
    </row>
    <row r="5" spans="1:11" x14ac:dyDescent="0.3">
      <c r="A5" s="544" t="s">
        <v>116</v>
      </c>
      <c r="B5" s="544"/>
      <c r="C5" s="193">
        <v>267997.167564228</v>
      </c>
      <c r="D5" s="62">
        <v>265963.83069818304</v>
      </c>
      <c r="E5" s="193">
        <v>21439.773405138239</v>
      </c>
      <c r="G5" t="s">
        <v>205</v>
      </c>
      <c r="J5" s="32"/>
    </row>
    <row r="6" spans="1:11" x14ac:dyDescent="0.3">
      <c r="A6" s="540" t="s">
        <v>117</v>
      </c>
      <c r="B6" s="540"/>
      <c r="C6" s="47">
        <v>11982.959765967998</v>
      </c>
      <c r="D6" s="38">
        <v>12546.817745005999</v>
      </c>
      <c r="E6" s="47">
        <v>958.63678127743992</v>
      </c>
      <c r="G6" t="s">
        <v>205</v>
      </c>
      <c r="J6" s="32"/>
    </row>
    <row r="7" spans="1:11" x14ac:dyDescent="0.3">
      <c r="A7" s="540" t="s">
        <v>118</v>
      </c>
      <c r="B7" s="540"/>
      <c r="C7" s="47">
        <v>0</v>
      </c>
      <c r="D7" s="38">
        <v>0</v>
      </c>
      <c r="E7" s="47">
        <v>0</v>
      </c>
      <c r="G7" t="s">
        <v>205</v>
      </c>
    </row>
    <row r="8" spans="1:11" x14ac:dyDescent="0.3">
      <c r="A8" s="540" t="s">
        <v>119</v>
      </c>
      <c r="B8" s="540"/>
      <c r="C8" s="47">
        <v>245076.24796014</v>
      </c>
      <c r="D8" s="38">
        <v>242603.84795752002</v>
      </c>
      <c r="E8" s="47">
        <v>19606.099836811201</v>
      </c>
      <c r="F8" s="59"/>
    </row>
    <row r="9" spans="1:11" x14ac:dyDescent="0.3">
      <c r="A9" s="540" t="s">
        <v>120</v>
      </c>
      <c r="B9" s="540"/>
      <c r="C9" s="47">
        <v>8695.2775053099995</v>
      </c>
      <c r="D9" s="38">
        <v>7532.9016178470001</v>
      </c>
      <c r="E9" s="47">
        <v>695.62220042479998</v>
      </c>
      <c r="F9" s="14" t="s">
        <v>205</v>
      </c>
    </row>
    <row r="10" spans="1:11" x14ac:dyDescent="0.3">
      <c r="A10" s="540" t="s">
        <v>749</v>
      </c>
      <c r="B10" s="540"/>
      <c r="C10" s="47">
        <v>2242.6823328099999</v>
      </c>
      <c r="D10" s="38">
        <v>3280.2633778099998</v>
      </c>
      <c r="E10" s="47">
        <v>179.41458662479999</v>
      </c>
      <c r="F10" s="33"/>
    </row>
    <row r="11" spans="1:11" x14ac:dyDescent="0.3">
      <c r="A11" s="538" t="s">
        <v>121</v>
      </c>
      <c r="B11" s="538"/>
      <c r="C11" s="194">
        <v>15426.606674125938</v>
      </c>
      <c r="D11" s="61">
        <v>15562.866094278817</v>
      </c>
      <c r="E11" s="194">
        <v>1234.128533930075</v>
      </c>
      <c r="F11" t="s">
        <v>205</v>
      </c>
      <c r="H11" s="32" t="s">
        <v>205</v>
      </c>
      <c r="I11" t="s">
        <v>205</v>
      </c>
    </row>
    <row r="12" spans="1:11" x14ac:dyDescent="0.3">
      <c r="A12" s="540" t="s">
        <v>122</v>
      </c>
      <c r="B12" s="540"/>
      <c r="C12" s="47">
        <v>14819.501739379999</v>
      </c>
      <c r="D12" s="38">
        <v>14820.815603389998</v>
      </c>
      <c r="E12" s="47">
        <v>1185.5601391503999</v>
      </c>
      <c r="F12" t="s">
        <v>205</v>
      </c>
    </row>
    <row r="13" spans="1:11" x14ac:dyDescent="0.3">
      <c r="A13" s="540" t="s">
        <v>123</v>
      </c>
      <c r="B13" s="540"/>
      <c r="C13" s="47" t="s">
        <v>253</v>
      </c>
      <c r="D13" s="38">
        <v>0</v>
      </c>
      <c r="E13" s="47" t="s">
        <v>253</v>
      </c>
      <c r="F13" t="s">
        <v>205</v>
      </c>
      <c r="K13" s="34"/>
    </row>
    <row r="14" spans="1:11" x14ac:dyDescent="0.3">
      <c r="A14" s="540" t="s">
        <v>117</v>
      </c>
      <c r="B14" s="540"/>
      <c r="C14" s="47" t="s">
        <v>253</v>
      </c>
      <c r="D14" s="38">
        <v>0</v>
      </c>
      <c r="E14" s="47" t="s">
        <v>253</v>
      </c>
      <c r="K14" s="35"/>
    </row>
    <row r="15" spans="1:11" x14ac:dyDescent="0.3">
      <c r="A15" s="540" t="s">
        <v>124</v>
      </c>
      <c r="B15" s="540"/>
      <c r="C15" s="47">
        <v>0</v>
      </c>
      <c r="D15" s="38">
        <v>0</v>
      </c>
      <c r="E15" s="47">
        <v>0</v>
      </c>
      <c r="K15" s="34"/>
    </row>
    <row r="16" spans="1:11" x14ac:dyDescent="0.3">
      <c r="A16" s="540" t="s">
        <v>125</v>
      </c>
      <c r="B16" s="540"/>
      <c r="C16" s="47">
        <v>77.562929879999999</v>
      </c>
      <c r="D16" s="38">
        <v>57.577773999999998</v>
      </c>
      <c r="E16" s="47">
        <v>6.2050343903999998</v>
      </c>
      <c r="K16" s="34"/>
    </row>
    <row r="17" spans="1:11" x14ac:dyDescent="0.3">
      <c r="A17" s="540" t="s">
        <v>126</v>
      </c>
      <c r="B17" s="540"/>
      <c r="C17" s="47">
        <v>529.54200486593993</v>
      </c>
      <c r="D17" s="38">
        <v>684.47271688882006</v>
      </c>
      <c r="E17" s="47">
        <v>42.363360389275194</v>
      </c>
      <c r="K17" s="34"/>
    </row>
    <row r="18" spans="1:11" x14ac:dyDescent="0.3">
      <c r="A18" s="538" t="s">
        <v>127</v>
      </c>
      <c r="B18" s="538"/>
      <c r="C18" s="194">
        <v>1.8277187500000001</v>
      </c>
      <c r="D18" s="61">
        <v>1.1602927620000001</v>
      </c>
      <c r="E18" s="194">
        <v>0.1462175</v>
      </c>
    </row>
    <row r="19" spans="1:11" x14ac:dyDescent="0.3">
      <c r="A19" s="537" t="s">
        <v>128</v>
      </c>
      <c r="B19" s="537"/>
      <c r="C19" s="195">
        <v>0</v>
      </c>
      <c r="D19" s="63">
        <v>0</v>
      </c>
      <c r="E19" s="195">
        <v>0</v>
      </c>
      <c r="H19" s="120"/>
    </row>
    <row r="20" spans="1:11" x14ac:dyDescent="0.3">
      <c r="A20" s="540" t="s">
        <v>129</v>
      </c>
      <c r="B20" s="540"/>
      <c r="C20" s="47">
        <v>0</v>
      </c>
      <c r="D20" s="38">
        <v>0</v>
      </c>
      <c r="E20" s="47">
        <v>0</v>
      </c>
    </row>
    <row r="21" spans="1:11" x14ac:dyDescent="0.3">
      <c r="A21" s="540" t="s">
        <v>130</v>
      </c>
      <c r="B21" s="540"/>
      <c r="C21" s="47">
        <v>0</v>
      </c>
      <c r="D21" s="38">
        <v>0</v>
      </c>
      <c r="E21" s="47">
        <v>0</v>
      </c>
    </row>
    <row r="22" spans="1:11" x14ac:dyDescent="0.3">
      <c r="A22" s="540" t="s">
        <v>131</v>
      </c>
      <c r="B22" s="540"/>
      <c r="C22" s="47">
        <v>0</v>
      </c>
      <c r="D22" s="38">
        <v>0</v>
      </c>
      <c r="E22" s="47">
        <v>0</v>
      </c>
    </row>
    <row r="23" spans="1:11" x14ac:dyDescent="0.3">
      <c r="A23" s="540" t="s">
        <v>132</v>
      </c>
      <c r="B23" s="540"/>
      <c r="C23" s="47">
        <v>0</v>
      </c>
      <c r="D23" s="38">
        <v>0</v>
      </c>
      <c r="E23" s="47">
        <v>0</v>
      </c>
    </row>
    <row r="24" spans="1:11" x14ac:dyDescent="0.3">
      <c r="A24" s="538" t="s">
        <v>133</v>
      </c>
      <c r="B24" s="538"/>
      <c r="C24" s="194">
        <v>24722.305880446998</v>
      </c>
      <c r="D24" s="61">
        <v>23280.453254353</v>
      </c>
      <c r="E24" s="195">
        <v>1977.7844704357599</v>
      </c>
    </row>
    <row r="25" spans="1:11" x14ac:dyDescent="0.3">
      <c r="A25" s="540" t="s">
        <v>117</v>
      </c>
      <c r="B25" s="540"/>
      <c r="C25" s="47">
        <v>9471.9782223220991</v>
      </c>
      <c r="D25" s="38">
        <v>8694.5372901025003</v>
      </c>
      <c r="E25" s="47">
        <v>757.75825778576791</v>
      </c>
    </row>
    <row r="26" spans="1:11" x14ac:dyDescent="0.3">
      <c r="A26" s="540" t="s">
        <v>134</v>
      </c>
      <c r="B26" s="540"/>
      <c r="C26" s="47">
        <v>15250.327658124999</v>
      </c>
      <c r="D26" s="38">
        <v>14585.91596425</v>
      </c>
      <c r="E26" s="47">
        <v>1220.0262126499999</v>
      </c>
    </row>
    <row r="27" spans="1:11" x14ac:dyDescent="0.3">
      <c r="A27" s="538" t="s">
        <v>135</v>
      </c>
      <c r="B27" s="538"/>
      <c r="C27" s="194">
        <v>0</v>
      </c>
      <c r="D27" s="64">
        <v>0</v>
      </c>
      <c r="E27" s="197">
        <v>0</v>
      </c>
    </row>
    <row r="28" spans="1:11" x14ac:dyDescent="0.3">
      <c r="A28" s="537" t="s">
        <v>138</v>
      </c>
      <c r="B28" s="537"/>
      <c r="C28" s="195">
        <v>21245.943804506001</v>
      </c>
      <c r="D28" s="63">
        <v>21245.943804506001</v>
      </c>
      <c r="E28" s="195">
        <v>1699.6755043604801</v>
      </c>
      <c r="F28" s="14"/>
    </row>
    <row r="29" spans="1:11" x14ac:dyDescent="0.3">
      <c r="A29" s="540" t="s">
        <v>139</v>
      </c>
      <c r="B29" s="540"/>
      <c r="C29" s="47">
        <v>21245.943804506001</v>
      </c>
      <c r="D29" s="38">
        <v>21245.943804506001</v>
      </c>
      <c r="E29" s="47">
        <v>1699.6755043604801</v>
      </c>
    </row>
    <row r="30" spans="1:11" x14ac:dyDescent="0.3">
      <c r="A30" s="540" t="s">
        <v>132</v>
      </c>
      <c r="B30" s="540"/>
      <c r="C30" s="47">
        <v>0</v>
      </c>
      <c r="D30" s="38">
        <v>0</v>
      </c>
      <c r="E30" s="47">
        <v>0</v>
      </c>
    </row>
    <row r="31" spans="1:11" x14ac:dyDescent="0.3">
      <c r="A31" s="540" t="s">
        <v>140</v>
      </c>
      <c r="B31" s="540"/>
      <c r="C31" s="47">
        <v>0</v>
      </c>
      <c r="D31" s="38">
        <v>0</v>
      </c>
      <c r="E31" s="47">
        <v>0</v>
      </c>
    </row>
    <row r="32" spans="1:11" x14ac:dyDescent="0.3">
      <c r="A32" s="538" t="s">
        <v>141</v>
      </c>
      <c r="B32" s="538"/>
      <c r="C32" s="194">
        <v>7218.7472159999998</v>
      </c>
      <c r="D32" s="61">
        <v>7295.8800890000002</v>
      </c>
      <c r="E32" s="194">
        <v>577.49977727999999</v>
      </c>
    </row>
    <row r="33" spans="1:10" x14ac:dyDescent="0.3">
      <c r="A33" s="542" t="s">
        <v>142</v>
      </c>
      <c r="B33" s="542"/>
      <c r="C33" s="195">
        <v>48901.556772000004</v>
      </c>
      <c r="D33" s="63">
        <v>47803.087092000002</v>
      </c>
      <c r="E33" s="195">
        <v>3912.1245417600003</v>
      </c>
    </row>
    <row r="34" spans="1:10" x14ac:dyDescent="0.3">
      <c r="A34" s="541" t="s">
        <v>143</v>
      </c>
      <c r="B34" s="541"/>
      <c r="C34" s="196">
        <v>336612.59885806002</v>
      </c>
      <c r="D34" s="60">
        <v>333350.13423309004</v>
      </c>
      <c r="E34" s="196">
        <v>26929.007908644802</v>
      </c>
      <c r="F34" s="30"/>
    </row>
    <row r="35" spans="1:10" x14ac:dyDescent="0.3">
      <c r="A35" s="276"/>
      <c r="B35" s="276"/>
      <c r="C35" s="295"/>
      <c r="D35" s="295"/>
      <c r="E35" s="295"/>
      <c r="F35" s="30"/>
    </row>
    <row r="36" spans="1:10" ht="28.5" customHeight="1" x14ac:dyDescent="0.3">
      <c r="A36" s="162" t="s">
        <v>201</v>
      </c>
      <c r="B36" s="536" t="s">
        <v>367</v>
      </c>
      <c r="C36" s="536"/>
      <c r="D36" s="536"/>
      <c r="E36" s="536"/>
      <c r="F36" s="30"/>
    </row>
    <row r="37" spans="1:10" x14ac:dyDescent="0.3">
      <c r="A37" s="97" t="s">
        <v>200</v>
      </c>
      <c r="B37" s="539" t="s">
        <v>217</v>
      </c>
      <c r="C37" s="539"/>
      <c r="D37" s="539"/>
      <c r="E37" s="539"/>
      <c r="F37" s="30"/>
    </row>
    <row r="38" spans="1:10" x14ac:dyDescent="0.3">
      <c r="A38" s="97" t="s">
        <v>202</v>
      </c>
      <c r="B38" s="539" t="s">
        <v>368</v>
      </c>
      <c r="C38" s="539"/>
      <c r="D38" s="539"/>
      <c r="E38" s="539"/>
      <c r="F38" s="30"/>
    </row>
    <row r="39" spans="1:10" x14ac:dyDescent="0.3">
      <c r="A39" s="97" t="s">
        <v>203</v>
      </c>
      <c r="B39" s="539" t="s">
        <v>369</v>
      </c>
      <c r="C39" s="539"/>
      <c r="D39" s="539"/>
      <c r="E39" s="539"/>
      <c r="F39" s="30"/>
    </row>
    <row r="40" spans="1:10" x14ac:dyDescent="0.3">
      <c r="A40" s="97" t="s">
        <v>204</v>
      </c>
      <c r="B40" s="539" t="s">
        <v>370</v>
      </c>
      <c r="C40" s="539"/>
      <c r="D40" s="539"/>
      <c r="E40" s="539"/>
      <c r="F40" s="30"/>
    </row>
    <row r="41" spans="1:10" ht="32.25" customHeight="1" x14ac:dyDescent="0.3">
      <c r="A41" s="162" t="s">
        <v>213</v>
      </c>
      <c r="B41" s="536" t="s">
        <v>371</v>
      </c>
      <c r="C41" s="536"/>
      <c r="D41" s="536"/>
      <c r="E41" s="536"/>
    </row>
    <row r="42" spans="1:10" x14ac:dyDescent="0.3">
      <c r="A42" s="41" t="s">
        <v>757</v>
      </c>
      <c r="C42" s="36"/>
      <c r="D42" s="37"/>
    </row>
    <row r="43" spans="1:10" ht="15" customHeight="1" x14ac:dyDescent="0.3">
      <c r="A43" s="525" t="s">
        <v>901</v>
      </c>
      <c r="B43" s="525"/>
      <c r="C43" s="525"/>
      <c r="D43" s="525"/>
      <c r="E43" s="525"/>
      <c r="F43" s="121"/>
      <c r="G43" s="121"/>
      <c r="H43" s="121"/>
      <c r="I43" s="121"/>
      <c r="J43" s="121"/>
    </row>
    <row r="44" spans="1:10" x14ac:dyDescent="0.3">
      <c r="A44" s="525"/>
      <c r="B44" s="525"/>
      <c r="C44" s="525"/>
      <c r="D44" s="525"/>
      <c r="E44" s="525"/>
      <c r="F44" s="121"/>
      <c r="G44" s="121"/>
      <c r="H44" s="121"/>
      <c r="I44" s="121"/>
      <c r="J44" s="121"/>
    </row>
    <row r="45" spans="1:10" x14ac:dyDescent="0.3">
      <c r="A45" s="525"/>
      <c r="B45" s="525"/>
      <c r="C45" s="525"/>
      <c r="D45" s="525"/>
      <c r="E45" s="525"/>
      <c r="F45" s="121"/>
      <c r="G45" s="121"/>
      <c r="H45" s="121"/>
      <c r="I45" s="121"/>
      <c r="J45" s="121"/>
    </row>
    <row r="46" spans="1:10" x14ac:dyDescent="0.3">
      <c r="A46" s="525"/>
      <c r="B46" s="525"/>
      <c r="C46" s="525"/>
      <c r="D46" s="525"/>
      <c r="E46" s="525"/>
      <c r="F46" s="121"/>
      <c r="G46" s="121"/>
      <c r="H46" s="121"/>
      <c r="I46" s="121"/>
      <c r="J46" s="121"/>
    </row>
    <row r="47" spans="1:10" x14ac:dyDescent="0.3">
      <c r="A47" s="525"/>
      <c r="B47" s="525"/>
      <c r="C47" s="525"/>
      <c r="D47" s="525"/>
      <c r="E47" s="525"/>
      <c r="F47" s="121"/>
      <c r="G47" s="121"/>
      <c r="H47" s="121"/>
      <c r="I47" s="121"/>
      <c r="J47" s="121"/>
    </row>
    <row r="48" spans="1:10" x14ac:dyDescent="0.3">
      <c r="A48" s="525"/>
      <c r="B48" s="525"/>
      <c r="C48" s="525"/>
      <c r="D48" s="525"/>
      <c r="E48" s="525"/>
      <c r="F48" s="121"/>
      <c r="G48" s="121"/>
      <c r="H48" s="121"/>
      <c r="I48" s="121"/>
      <c r="J48" s="121"/>
    </row>
    <row r="49" spans="1:10" x14ac:dyDescent="0.3">
      <c r="A49" s="525"/>
      <c r="B49" s="525"/>
      <c r="C49" s="525"/>
      <c r="D49" s="525"/>
      <c r="E49" s="525"/>
      <c r="F49" s="121"/>
      <c r="G49" s="121"/>
      <c r="H49" s="121"/>
      <c r="I49" s="121"/>
      <c r="J49" s="121"/>
    </row>
    <row r="50" spans="1:10" x14ac:dyDescent="0.3">
      <c r="A50" s="525"/>
      <c r="B50" s="525"/>
      <c r="C50" s="525"/>
      <c r="D50" s="525"/>
      <c r="E50" s="525"/>
      <c r="F50" s="121"/>
      <c r="G50" s="121"/>
      <c r="H50" s="121"/>
      <c r="I50" s="121"/>
      <c r="J50" s="121"/>
    </row>
    <row r="51" spans="1:10" x14ac:dyDescent="0.3">
      <c r="A51" s="525"/>
      <c r="B51" s="525"/>
      <c r="C51" s="525"/>
      <c r="D51" s="525"/>
      <c r="E51" s="525"/>
      <c r="F51" s="121"/>
      <c r="G51" s="121"/>
      <c r="H51" s="121"/>
      <c r="I51" s="121"/>
      <c r="J51" s="121"/>
    </row>
    <row r="52" spans="1:10" x14ac:dyDescent="0.3">
      <c r="A52" s="525"/>
      <c r="B52" s="525"/>
      <c r="C52" s="525"/>
      <c r="D52" s="525"/>
      <c r="E52" s="525"/>
      <c r="F52" s="121"/>
      <c r="G52" s="121"/>
      <c r="H52" s="121"/>
      <c r="I52" s="121"/>
      <c r="J52" s="121"/>
    </row>
    <row r="53" spans="1:10" x14ac:dyDescent="0.3">
      <c r="A53" s="525"/>
      <c r="B53" s="525"/>
      <c r="C53" s="525"/>
      <c r="D53" s="525"/>
      <c r="E53" s="525"/>
      <c r="F53" s="121"/>
      <c r="G53" s="121"/>
      <c r="H53" s="121"/>
      <c r="I53" s="121"/>
      <c r="J53" s="121"/>
    </row>
    <row r="54" spans="1:10" x14ac:dyDescent="0.3">
      <c r="A54" s="525"/>
      <c r="B54" s="525"/>
      <c r="C54" s="525"/>
      <c r="D54" s="525"/>
      <c r="E54" s="525"/>
      <c r="F54" s="121"/>
      <c r="G54" s="121"/>
      <c r="H54" s="121"/>
      <c r="I54" s="121"/>
      <c r="J54" s="121"/>
    </row>
    <row r="55" spans="1:10" x14ac:dyDescent="0.3">
      <c r="A55" s="525"/>
      <c r="B55" s="525"/>
      <c r="C55" s="525"/>
      <c r="D55" s="525"/>
      <c r="E55" s="525"/>
      <c r="F55" s="121"/>
      <c r="G55" s="121"/>
      <c r="H55" s="121"/>
      <c r="I55" s="121"/>
      <c r="J55" s="121"/>
    </row>
    <row r="56" spans="1:10" x14ac:dyDescent="0.3">
      <c r="A56" s="525"/>
      <c r="B56" s="525"/>
      <c r="C56" s="525"/>
      <c r="D56" s="525"/>
      <c r="E56" s="525"/>
      <c r="F56" s="121"/>
      <c r="G56" s="121"/>
      <c r="H56" s="121"/>
      <c r="I56" s="121"/>
      <c r="J56" s="121"/>
    </row>
    <row r="57" spans="1:10" x14ac:dyDescent="0.3">
      <c r="A57" s="525"/>
      <c r="B57" s="525"/>
      <c r="C57" s="525"/>
      <c r="D57" s="525"/>
      <c r="E57" s="525"/>
      <c r="F57" s="121"/>
      <c r="G57" s="121"/>
      <c r="H57" s="121"/>
      <c r="I57" s="121"/>
      <c r="J57" s="121"/>
    </row>
    <row r="58" spans="1:10" x14ac:dyDescent="0.3">
      <c r="A58" s="525"/>
      <c r="B58" s="525"/>
      <c r="C58" s="525"/>
      <c r="D58" s="525"/>
      <c r="E58" s="525"/>
      <c r="F58" s="121"/>
      <c r="G58" s="121"/>
      <c r="H58" s="121"/>
      <c r="I58" s="121"/>
      <c r="J58" s="121"/>
    </row>
    <row r="59" spans="1:10" x14ac:dyDescent="0.3">
      <c r="A59" s="525"/>
      <c r="B59" s="525"/>
      <c r="C59" s="525"/>
      <c r="D59" s="525"/>
      <c r="E59" s="525"/>
      <c r="F59" s="121"/>
      <c r="G59" s="121"/>
      <c r="H59" s="121"/>
      <c r="I59" s="121"/>
      <c r="J59" s="121"/>
    </row>
    <row r="60" spans="1:10" x14ac:dyDescent="0.3">
      <c r="A60" s="525"/>
      <c r="B60" s="525"/>
      <c r="C60" s="525"/>
      <c r="D60" s="525"/>
      <c r="E60" s="525"/>
      <c r="F60" s="121"/>
      <c r="G60" s="121"/>
      <c r="H60" s="121"/>
      <c r="I60" s="121"/>
      <c r="J60" s="121"/>
    </row>
    <row r="61" spans="1:10" x14ac:dyDescent="0.3">
      <c r="A61" s="525"/>
      <c r="B61" s="525"/>
      <c r="C61" s="525"/>
      <c r="D61" s="525"/>
      <c r="E61" s="525"/>
      <c r="F61" s="121"/>
      <c r="G61" s="121"/>
      <c r="H61" s="121"/>
      <c r="I61" s="121"/>
      <c r="J61" s="121"/>
    </row>
    <row r="62" spans="1:10" x14ac:dyDescent="0.3">
      <c r="A62" s="525"/>
      <c r="B62" s="525"/>
      <c r="C62" s="525"/>
      <c r="D62" s="525"/>
      <c r="E62" s="525"/>
      <c r="F62" s="121"/>
      <c r="G62" s="121"/>
      <c r="H62" s="121"/>
      <c r="I62" s="121"/>
      <c r="J62" s="121"/>
    </row>
    <row r="63" spans="1:10" x14ac:dyDescent="0.3">
      <c r="A63" s="525"/>
      <c r="B63" s="525"/>
      <c r="C63" s="525"/>
      <c r="D63" s="525"/>
      <c r="E63" s="525"/>
      <c r="F63" s="121"/>
      <c r="G63" s="121"/>
      <c r="H63" s="121"/>
      <c r="I63" s="121"/>
      <c r="J63" s="121"/>
    </row>
    <row r="64" spans="1:10" x14ac:dyDescent="0.3">
      <c r="A64" s="525"/>
      <c r="B64" s="525"/>
      <c r="C64" s="525"/>
      <c r="D64" s="525"/>
      <c r="E64" s="525"/>
      <c r="F64" s="121"/>
      <c r="G64" s="121"/>
      <c r="H64" s="121"/>
      <c r="I64" s="121"/>
      <c r="J64" s="121"/>
    </row>
    <row r="65" spans="1:10" ht="194.25" customHeight="1" x14ac:dyDescent="0.3">
      <c r="A65" s="525" t="s">
        <v>902</v>
      </c>
      <c r="B65" s="525"/>
      <c r="C65" s="525"/>
      <c r="D65" s="525"/>
      <c r="E65" s="525"/>
      <c r="F65" s="121"/>
      <c r="G65" s="121"/>
      <c r="H65" s="121"/>
      <c r="I65" s="121"/>
      <c r="J65" s="121"/>
    </row>
    <row r="66" spans="1:10" x14ac:dyDescent="0.3">
      <c r="A66" s="162"/>
      <c r="B66" s="279"/>
      <c r="C66" s="279"/>
      <c r="D66" s="279"/>
      <c r="E66" s="290" t="s">
        <v>205</v>
      </c>
    </row>
    <row r="67" spans="1:10" x14ac:dyDescent="0.3">
      <c r="A67" s="123"/>
      <c r="B67" s="123"/>
      <c r="C67" s="123"/>
      <c r="D67" s="123"/>
      <c r="E67" s="123"/>
      <c r="F67" s="121"/>
      <c r="G67" s="121"/>
      <c r="H67" s="121"/>
      <c r="I67" s="121"/>
      <c r="J67" s="121"/>
    </row>
    <row r="68" spans="1:10" x14ac:dyDescent="0.3">
      <c r="A68" s="123"/>
      <c r="B68" s="123"/>
      <c r="C68" s="123"/>
      <c r="D68" s="123"/>
      <c r="E68" s="123"/>
      <c r="F68" s="121"/>
      <c r="G68" s="121"/>
      <c r="H68" s="121"/>
      <c r="I68" s="121"/>
      <c r="J68" s="121"/>
    </row>
    <row r="69" spans="1:10" x14ac:dyDescent="0.3">
      <c r="A69" s="123"/>
      <c r="B69" s="123"/>
      <c r="C69" s="123"/>
      <c r="D69" s="123"/>
      <c r="E69" s="123"/>
      <c r="F69" s="121"/>
      <c r="G69" s="121"/>
      <c r="H69" s="121"/>
      <c r="I69" s="121"/>
      <c r="J69" s="121"/>
    </row>
    <row r="70" spans="1:10" x14ac:dyDescent="0.3">
      <c r="A70" s="123"/>
      <c r="B70" s="123"/>
      <c r="C70" s="123"/>
      <c r="D70" s="123"/>
      <c r="E70" s="123"/>
      <c r="F70" s="121"/>
      <c r="G70" s="121"/>
      <c r="H70" s="121"/>
      <c r="I70" s="121"/>
      <c r="J70" s="121"/>
    </row>
    <row r="71" spans="1:10" x14ac:dyDescent="0.3">
      <c r="A71" s="123"/>
      <c r="B71" s="123"/>
      <c r="C71" s="123"/>
      <c r="D71" s="123"/>
      <c r="E71" s="123"/>
      <c r="F71" s="121"/>
      <c r="G71" s="121"/>
      <c r="H71" s="121"/>
      <c r="I71" s="121"/>
      <c r="J71" s="121"/>
    </row>
    <row r="72" spans="1:10" x14ac:dyDescent="0.3">
      <c r="A72" s="123"/>
      <c r="B72" s="123"/>
      <c r="C72" s="123"/>
      <c r="D72" s="123"/>
      <c r="E72" s="123"/>
      <c r="F72" s="121"/>
      <c r="G72" s="121"/>
      <c r="H72" s="121"/>
      <c r="I72" s="121"/>
      <c r="J72" s="121"/>
    </row>
    <row r="73" spans="1:10" x14ac:dyDescent="0.3">
      <c r="A73" s="123"/>
      <c r="B73" s="123"/>
      <c r="C73" s="123"/>
      <c r="D73" s="123"/>
      <c r="E73" s="123"/>
      <c r="F73" s="121"/>
      <c r="G73" s="121"/>
      <c r="H73" s="121"/>
      <c r="I73" s="121"/>
      <c r="J73" s="121"/>
    </row>
    <row r="74" spans="1:10" x14ac:dyDescent="0.3">
      <c r="A74" s="123"/>
      <c r="B74" s="123"/>
      <c r="C74" s="123"/>
      <c r="D74" s="123"/>
      <c r="E74" s="123"/>
      <c r="F74" s="121"/>
      <c r="G74" s="121"/>
      <c r="H74" s="121"/>
      <c r="I74" s="121"/>
      <c r="J74" s="121"/>
    </row>
    <row r="75" spans="1:10" x14ac:dyDescent="0.3">
      <c r="A75" s="123"/>
      <c r="B75" s="123"/>
      <c r="C75" s="123"/>
      <c r="D75" s="123"/>
      <c r="E75" s="123"/>
      <c r="F75" s="121"/>
      <c r="G75" s="121"/>
      <c r="H75" s="121"/>
      <c r="I75" s="121"/>
      <c r="J75" s="121"/>
    </row>
    <row r="76" spans="1:10" x14ac:dyDescent="0.3">
      <c r="A76" s="123"/>
      <c r="B76" s="123"/>
      <c r="C76" s="123"/>
      <c r="D76" s="123"/>
      <c r="E76" s="123"/>
      <c r="F76" s="121"/>
      <c r="G76" s="121"/>
      <c r="H76" s="121"/>
      <c r="I76" s="121"/>
      <c r="J76" s="121"/>
    </row>
    <row r="77" spans="1:10" x14ac:dyDescent="0.3">
      <c r="A77" s="123"/>
      <c r="B77" s="123"/>
      <c r="C77" s="123"/>
      <c r="D77" s="123"/>
      <c r="E77" s="123"/>
      <c r="F77" s="121"/>
      <c r="G77" s="121"/>
      <c r="H77" s="121"/>
      <c r="I77" s="121"/>
      <c r="J77" s="121"/>
    </row>
    <row r="78" spans="1:10" x14ac:dyDescent="0.3">
      <c r="A78" s="123"/>
      <c r="B78" s="123"/>
      <c r="C78" s="123"/>
      <c r="D78" s="123"/>
      <c r="E78" s="123"/>
      <c r="F78" s="121"/>
      <c r="G78" s="121"/>
      <c r="H78" s="121"/>
      <c r="I78" s="121"/>
      <c r="J78" s="121"/>
    </row>
    <row r="79" spans="1:10" x14ac:dyDescent="0.3">
      <c r="A79" s="123"/>
      <c r="B79" s="123"/>
      <c r="C79" s="123"/>
      <c r="D79" s="123"/>
      <c r="E79" s="123"/>
      <c r="F79" s="121"/>
      <c r="G79" s="121"/>
      <c r="H79" s="121"/>
      <c r="I79" s="121"/>
      <c r="J79" s="121"/>
    </row>
    <row r="80" spans="1:10" x14ac:dyDescent="0.3">
      <c r="A80" s="123"/>
      <c r="B80" s="123"/>
      <c r="C80" s="123"/>
      <c r="D80" s="123"/>
      <c r="E80" s="123"/>
      <c r="F80" s="121"/>
      <c r="G80" s="121"/>
      <c r="H80" s="121"/>
      <c r="I80" s="121"/>
      <c r="J80" s="121"/>
    </row>
    <row r="81" spans="1:10" x14ac:dyDescent="0.3">
      <c r="A81" s="123"/>
      <c r="B81" s="123"/>
      <c r="C81" s="123"/>
      <c r="D81" s="123"/>
      <c r="E81" s="123"/>
      <c r="F81" s="121"/>
      <c r="G81" s="121"/>
      <c r="H81" s="121"/>
      <c r="I81" s="121"/>
      <c r="J81" s="121"/>
    </row>
    <row r="82" spans="1:10" x14ac:dyDescent="0.3">
      <c r="A82" s="123"/>
      <c r="B82" s="123"/>
      <c r="C82" s="123"/>
      <c r="D82" s="123"/>
      <c r="E82" s="123"/>
      <c r="F82" s="121"/>
      <c r="G82" s="121"/>
      <c r="H82" s="121"/>
      <c r="I82" s="121"/>
      <c r="J82" s="121"/>
    </row>
    <row r="83" spans="1:10" x14ac:dyDescent="0.3">
      <c r="A83" s="123"/>
      <c r="B83" s="123"/>
      <c r="C83" s="123"/>
      <c r="D83" s="123"/>
      <c r="E83" s="123"/>
      <c r="F83" s="121"/>
      <c r="G83" s="121"/>
      <c r="H83" s="121"/>
      <c r="I83" s="121"/>
      <c r="J83" s="121"/>
    </row>
    <row r="84" spans="1:10" x14ac:dyDescent="0.3">
      <c r="A84" s="123"/>
      <c r="B84" s="123"/>
      <c r="C84" s="123"/>
      <c r="D84" s="123"/>
      <c r="E84" s="123"/>
      <c r="F84" s="121"/>
      <c r="G84" s="121"/>
      <c r="H84" s="121"/>
      <c r="I84" s="121"/>
      <c r="J84" s="121"/>
    </row>
    <row r="85" spans="1:10" x14ac:dyDescent="0.3">
      <c r="A85" s="123"/>
      <c r="B85" s="123"/>
      <c r="C85" s="123"/>
      <c r="D85" s="123"/>
      <c r="E85" s="123"/>
      <c r="F85" s="121"/>
      <c r="G85" s="121"/>
      <c r="H85" s="121"/>
      <c r="I85" s="121"/>
      <c r="J85" s="121"/>
    </row>
    <row r="86" spans="1:10" x14ac:dyDescent="0.3">
      <c r="A86" s="123"/>
      <c r="B86" s="123"/>
      <c r="C86" s="123"/>
      <c r="D86" s="123"/>
      <c r="E86" s="123"/>
      <c r="F86" s="121"/>
      <c r="G86" s="121"/>
      <c r="H86" s="121"/>
      <c r="I86" s="121"/>
      <c r="J86" s="121"/>
    </row>
    <row r="87" spans="1:10" x14ac:dyDescent="0.3">
      <c r="A87" s="123"/>
      <c r="B87" s="123"/>
      <c r="C87" s="123"/>
      <c r="D87" s="123"/>
      <c r="E87" s="123"/>
      <c r="F87" s="121"/>
      <c r="G87" s="121"/>
      <c r="H87" s="121"/>
      <c r="I87" s="121"/>
      <c r="J87" s="121"/>
    </row>
    <row r="88" spans="1:10" x14ac:dyDescent="0.3">
      <c r="A88" s="123"/>
      <c r="B88" s="123"/>
      <c r="C88" s="123"/>
      <c r="D88" s="123"/>
      <c r="E88" s="123"/>
      <c r="F88" s="121"/>
      <c r="G88" s="121"/>
      <c r="H88" s="121"/>
      <c r="I88" s="121"/>
      <c r="J88" s="121"/>
    </row>
    <row r="89" spans="1:10" x14ac:dyDescent="0.3">
      <c r="A89" s="123"/>
      <c r="B89" s="123"/>
      <c r="C89" s="123"/>
      <c r="D89" s="123"/>
      <c r="E89" s="123"/>
      <c r="F89" s="121"/>
      <c r="G89" s="121"/>
      <c r="H89" s="121"/>
      <c r="I89" s="121"/>
      <c r="J89" s="121"/>
    </row>
    <row r="90" spans="1:10" x14ac:dyDescent="0.3">
      <c r="A90" s="123"/>
      <c r="B90" s="123"/>
      <c r="C90" s="123"/>
      <c r="D90" s="123"/>
      <c r="E90" s="123"/>
      <c r="F90" s="121"/>
      <c r="G90" s="121"/>
      <c r="H90" s="121"/>
      <c r="I90" s="121"/>
      <c r="J90" s="121"/>
    </row>
    <row r="91" spans="1:10" x14ac:dyDescent="0.3">
      <c r="A91" s="123"/>
      <c r="B91" s="123"/>
      <c r="C91" s="123"/>
      <c r="D91" s="123"/>
      <c r="E91" s="123"/>
      <c r="F91" s="121"/>
      <c r="G91" s="121"/>
      <c r="H91" s="121"/>
      <c r="I91" s="121"/>
      <c r="J91" s="121"/>
    </row>
    <row r="92" spans="1:10" x14ac:dyDescent="0.3">
      <c r="A92" s="123"/>
      <c r="B92" s="123"/>
      <c r="C92" s="123"/>
      <c r="D92" s="123"/>
      <c r="E92" s="123"/>
      <c r="F92" s="121"/>
      <c r="G92" s="121"/>
      <c r="H92" s="121"/>
      <c r="I92" s="121"/>
      <c r="J92" s="121"/>
    </row>
    <row r="93" spans="1:10" x14ac:dyDescent="0.3">
      <c r="A93" s="123"/>
      <c r="B93" s="123"/>
      <c r="C93" s="123"/>
      <c r="D93" s="123"/>
      <c r="E93" s="123"/>
      <c r="F93" s="121"/>
      <c r="G93" s="121"/>
      <c r="H93" s="121"/>
      <c r="I93" s="121"/>
      <c r="J93" s="121"/>
    </row>
    <row r="94" spans="1:10" x14ac:dyDescent="0.3">
      <c r="A94" s="123"/>
      <c r="B94" s="123"/>
      <c r="C94" s="123"/>
      <c r="D94" s="123"/>
      <c r="E94" s="123"/>
      <c r="F94" s="121"/>
      <c r="G94" s="121"/>
      <c r="H94" s="121"/>
      <c r="I94" s="121"/>
      <c r="J94" s="121"/>
    </row>
    <row r="95" spans="1:10" x14ac:dyDescent="0.3">
      <c r="A95" s="123"/>
      <c r="B95" s="123"/>
      <c r="C95" s="123"/>
      <c r="D95" s="123"/>
      <c r="E95" s="123"/>
      <c r="F95" s="121"/>
      <c r="G95" s="121"/>
      <c r="H95" s="121"/>
      <c r="I95" s="121"/>
      <c r="J95" s="121"/>
    </row>
    <row r="96" spans="1:10" x14ac:dyDescent="0.3">
      <c r="A96" s="123"/>
      <c r="B96" s="123"/>
      <c r="C96" s="123"/>
      <c r="D96" s="123"/>
      <c r="E96" s="123"/>
      <c r="F96" s="121"/>
      <c r="G96" s="121"/>
      <c r="H96" s="121"/>
      <c r="I96" s="121"/>
      <c r="J96" s="121"/>
    </row>
    <row r="97" spans="1:10" x14ac:dyDescent="0.3">
      <c r="A97" s="123"/>
      <c r="B97" s="123"/>
      <c r="C97" s="123"/>
      <c r="D97" s="123"/>
      <c r="E97" s="123"/>
      <c r="F97" s="121"/>
      <c r="G97" s="121"/>
      <c r="H97" s="121"/>
      <c r="I97" s="121"/>
      <c r="J97" s="121"/>
    </row>
    <row r="98" spans="1:10" x14ac:dyDescent="0.3">
      <c r="A98" s="123"/>
      <c r="B98" s="123"/>
      <c r="C98" s="123"/>
      <c r="D98" s="123"/>
      <c r="E98" s="123"/>
      <c r="F98" s="121"/>
      <c r="G98" s="121"/>
      <c r="H98" s="121"/>
      <c r="I98" s="121"/>
      <c r="J98" s="121"/>
    </row>
    <row r="99" spans="1:10" x14ac:dyDescent="0.3">
      <c r="A99" s="123"/>
      <c r="B99" s="123"/>
      <c r="C99" s="123"/>
      <c r="D99" s="123"/>
      <c r="E99" s="123"/>
      <c r="F99" s="121"/>
      <c r="G99" s="121"/>
      <c r="H99" s="121"/>
      <c r="I99" s="121"/>
      <c r="J99" s="121"/>
    </row>
    <row r="100" spans="1:10" x14ac:dyDescent="0.3">
      <c r="A100" s="123"/>
      <c r="B100" s="123"/>
      <c r="C100" s="123"/>
      <c r="D100" s="123"/>
      <c r="E100" s="123"/>
      <c r="F100" s="121"/>
      <c r="G100" s="121"/>
      <c r="H100" s="121"/>
      <c r="I100" s="121"/>
      <c r="J100" s="121"/>
    </row>
    <row r="101" spans="1:10" x14ac:dyDescent="0.3">
      <c r="A101" s="123"/>
      <c r="B101" s="123"/>
      <c r="C101" s="123"/>
      <c r="D101" s="123"/>
      <c r="E101" s="123"/>
      <c r="F101" s="121"/>
      <c r="G101" s="121"/>
      <c r="H101" s="121"/>
      <c r="I101" s="121"/>
      <c r="J101" s="121"/>
    </row>
    <row r="102" spans="1:10" x14ac:dyDescent="0.3">
      <c r="A102" s="123"/>
      <c r="B102" s="123"/>
      <c r="C102" s="123"/>
      <c r="D102" s="123"/>
      <c r="E102" s="123"/>
      <c r="F102" s="121"/>
      <c r="G102" s="121"/>
      <c r="H102" s="121"/>
      <c r="I102" s="121"/>
      <c r="J102" s="121"/>
    </row>
    <row r="103" spans="1:10" x14ac:dyDescent="0.3">
      <c r="A103" s="123"/>
      <c r="B103" s="123"/>
      <c r="C103" s="123"/>
      <c r="D103" s="123"/>
      <c r="E103" s="123"/>
      <c r="F103" s="121"/>
      <c r="G103" s="121"/>
      <c r="H103" s="121"/>
      <c r="I103" s="121"/>
      <c r="J103" s="121"/>
    </row>
    <row r="104" spans="1:10" x14ac:dyDescent="0.3">
      <c r="A104" s="123"/>
      <c r="B104" s="123"/>
      <c r="C104" s="123"/>
      <c r="D104" s="123"/>
      <c r="E104" s="123"/>
      <c r="F104" s="121"/>
      <c r="G104" s="121"/>
      <c r="H104" s="121"/>
      <c r="I104" s="121"/>
      <c r="J104" s="121"/>
    </row>
    <row r="105" spans="1:10" x14ac:dyDescent="0.3">
      <c r="A105" s="123"/>
      <c r="B105" s="123"/>
      <c r="C105" s="123"/>
      <c r="D105" s="123"/>
      <c r="E105" s="123"/>
      <c r="F105" s="121"/>
      <c r="G105" s="121"/>
      <c r="H105" s="121"/>
      <c r="I105" s="121"/>
      <c r="J105" s="121"/>
    </row>
    <row r="106" spans="1:10" x14ac:dyDescent="0.3">
      <c r="A106" s="123"/>
      <c r="B106" s="123"/>
      <c r="C106" s="123"/>
      <c r="D106" s="123"/>
      <c r="E106" s="123"/>
      <c r="F106" s="121"/>
      <c r="G106" s="121"/>
      <c r="H106" s="121"/>
      <c r="I106" s="121"/>
      <c r="J106" s="121"/>
    </row>
    <row r="107" spans="1:10" x14ac:dyDescent="0.3">
      <c r="A107" s="123"/>
      <c r="B107" s="123"/>
      <c r="C107" s="123"/>
      <c r="D107" s="123"/>
      <c r="E107" s="123"/>
      <c r="F107" s="121"/>
      <c r="G107" s="121"/>
      <c r="H107" s="121"/>
      <c r="I107" s="121"/>
      <c r="J107" s="121"/>
    </row>
    <row r="108" spans="1:10" x14ac:dyDescent="0.3">
      <c r="A108" s="123"/>
      <c r="B108" s="123"/>
      <c r="C108" s="123"/>
      <c r="D108" s="123"/>
      <c r="E108" s="123"/>
      <c r="F108" s="121"/>
      <c r="G108" s="121"/>
      <c r="H108" s="121"/>
      <c r="I108" s="121"/>
      <c r="J108" s="121"/>
    </row>
    <row r="109" spans="1:10" x14ac:dyDescent="0.3">
      <c r="A109" s="123"/>
      <c r="B109" s="123"/>
      <c r="C109" s="123"/>
      <c r="D109" s="123"/>
      <c r="E109" s="123"/>
      <c r="F109" s="121"/>
      <c r="G109" s="121"/>
      <c r="H109" s="121"/>
      <c r="I109" s="121"/>
      <c r="J109" s="121"/>
    </row>
    <row r="110" spans="1:10" x14ac:dyDescent="0.3">
      <c r="A110" s="123"/>
      <c r="B110" s="123"/>
      <c r="C110" s="123"/>
      <c r="D110" s="123"/>
      <c r="E110" s="123"/>
      <c r="F110" s="121"/>
      <c r="G110" s="121"/>
      <c r="H110" s="121"/>
      <c r="I110" s="121"/>
      <c r="J110" s="121"/>
    </row>
    <row r="111" spans="1:10" x14ac:dyDescent="0.3">
      <c r="A111" s="123"/>
      <c r="B111" s="123"/>
      <c r="C111" s="123"/>
      <c r="D111" s="123"/>
      <c r="E111" s="123"/>
      <c r="F111" s="121"/>
      <c r="G111" s="121"/>
      <c r="H111" s="121"/>
      <c r="I111" s="121"/>
      <c r="J111" s="121"/>
    </row>
    <row r="112" spans="1:10" x14ac:dyDescent="0.3">
      <c r="A112" s="123"/>
      <c r="B112" s="123"/>
      <c r="C112" s="123"/>
      <c r="D112" s="123"/>
      <c r="E112" s="123"/>
      <c r="F112" s="121"/>
      <c r="G112" s="121"/>
      <c r="H112" s="121"/>
      <c r="I112" s="121"/>
      <c r="J112" s="121"/>
    </row>
    <row r="113" spans="1:10" x14ac:dyDescent="0.3">
      <c r="A113" s="121"/>
      <c r="B113" s="121"/>
      <c r="C113" s="121"/>
      <c r="D113" s="121"/>
      <c r="E113" s="121"/>
      <c r="F113" s="121"/>
      <c r="G113" s="121"/>
      <c r="H113" s="121"/>
      <c r="I113" s="121"/>
      <c r="J113" s="121"/>
    </row>
    <row r="114" spans="1:10" x14ac:dyDescent="0.3">
      <c r="A114" s="121"/>
      <c r="B114" s="121"/>
      <c r="C114" s="121"/>
      <c r="D114" s="121"/>
      <c r="E114" s="121"/>
      <c r="F114" s="121"/>
      <c r="G114" s="121"/>
      <c r="H114" s="121"/>
      <c r="I114" s="121"/>
      <c r="J114" s="121"/>
    </row>
  </sheetData>
  <mergeCells count="39">
    <mergeCell ref="C3:D3"/>
    <mergeCell ref="A5:B5"/>
    <mergeCell ref="A11:B11"/>
    <mergeCell ref="A12:B12"/>
    <mergeCell ref="A7:B7"/>
    <mergeCell ref="A6:B6"/>
    <mergeCell ref="A13:B13"/>
    <mergeCell ref="A14:B14"/>
    <mergeCell ref="A10:B10"/>
    <mergeCell ref="A9:B9"/>
    <mergeCell ref="A8:B8"/>
    <mergeCell ref="A15:B15"/>
    <mergeCell ref="A16:B16"/>
    <mergeCell ref="A19:B19"/>
    <mergeCell ref="A18:B18"/>
    <mergeCell ref="A17:B17"/>
    <mergeCell ref="A24:B24"/>
    <mergeCell ref="A23:B23"/>
    <mergeCell ref="A22:B22"/>
    <mergeCell ref="A21:B21"/>
    <mergeCell ref="A20:B20"/>
    <mergeCell ref="A26:B26"/>
    <mergeCell ref="A25:B25"/>
    <mergeCell ref="A34:B34"/>
    <mergeCell ref="A33:B33"/>
    <mergeCell ref="A32:B32"/>
    <mergeCell ref="A31:B31"/>
    <mergeCell ref="A30:B30"/>
    <mergeCell ref="A29:B29"/>
    <mergeCell ref="B41:E41"/>
    <mergeCell ref="A43:E64"/>
    <mergeCell ref="A65:E65"/>
    <mergeCell ref="A28:B28"/>
    <mergeCell ref="A27:B27"/>
    <mergeCell ref="B36:E36"/>
    <mergeCell ref="B37:E37"/>
    <mergeCell ref="B38:E38"/>
    <mergeCell ref="B39:E39"/>
    <mergeCell ref="B40:E40"/>
  </mergeCells>
  <hyperlinks>
    <hyperlink ref="E2" location="Index!A1" display="Index"/>
  </hyperlink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137C"/>
  </sheetPr>
  <dimension ref="A1:E17"/>
  <sheetViews>
    <sheetView zoomScale="115" zoomScaleNormal="115" zoomScaleSheetLayoutView="115" workbookViewId="0"/>
  </sheetViews>
  <sheetFormatPr defaultColWidth="9.109375" defaultRowHeight="14.4" x14ac:dyDescent="0.3"/>
  <cols>
    <col min="1" max="1" width="36.44140625" style="6" customWidth="1"/>
    <col min="2" max="4" width="8.88671875" style="6" customWidth="1"/>
    <col min="5" max="16384" width="9.109375" style="6"/>
  </cols>
  <sheetData>
    <row r="1" spans="1:5" x14ac:dyDescent="0.3">
      <c r="A1" s="212"/>
      <c r="B1" s="212"/>
      <c r="C1" s="212"/>
      <c r="D1" s="212"/>
      <c r="E1" s="325"/>
    </row>
    <row r="2" spans="1:5" ht="19.5" customHeight="1" x14ac:dyDescent="0.3">
      <c r="A2" s="498" t="s">
        <v>939</v>
      </c>
      <c r="B2" s="322"/>
      <c r="C2" s="545" t="s">
        <v>829</v>
      </c>
      <c r="D2" s="545"/>
      <c r="E2" s="325"/>
    </row>
    <row r="3" spans="1:5" x14ac:dyDescent="0.3">
      <c r="A3" s="489" t="s">
        <v>989</v>
      </c>
      <c r="B3" s="480"/>
      <c r="C3" s="480"/>
      <c r="D3" s="480"/>
    </row>
    <row r="4" spans="1:5" x14ac:dyDescent="0.3">
      <c r="A4" s="514" t="s">
        <v>1238</v>
      </c>
      <c r="B4" s="483"/>
      <c r="C4" s="483"/>
      <c r="D4" s="323"/>
    </row>
    <row r="5" spans="1:5" x14ac:dyDescent="0.3">
      <c r="A5" s="484" t="s">
        <v>991</v>
      </c>
      <c r="B5" s="482" t="s">
        <v>752</v>
      </c>
      <c r="C5" s="482" t="s">
        <v>754</v>
      </c>
      <c r="D5" s="482" t="s">
        <v>143</v>
      </c>
    </row>
    <row r="6" spans="1:5" x14ac:dyDescent="0.3">
      <c r="A6" s="468" t="s">
        <v>992</v>
      </c>
      <c r="B6" s="481" t="s">
        <v>990</v>
      </c>
      <c r="C6" s="481" t="s">
        <v>990</v>
      </c>
      <c r="D6" s="324" t="s">
        <v>990</v>
      </c>
    </row>
    <row r="7" spans="1:5" x14ac:dyDescent="0.3">
      <c r="A7" s="475" t="s">
        <v>993</v>
      </c>
      <c r="B7" s="477">
        <v>1309</v>
      </c>
      <c r="C7" s="477">
        <v>263</v>
      </c>
      <c r="D7" s="474">
        <v>1572</v>
      </c>
    </row>
    <row r="8" spans="1:5" x14ac:dyDescent="0.3">
      <c r="A8" s="475" t="s">
        <v>994</v>
      </c>
      <c r="B8" s="477">
        <v>30279</v>
      </c>
      <c r="C8" s="477">
        <v>1260</v>
      </c>
      <c r="D8" s="474">
        <v>31539</v>
      </c>
    </row>
    <row r="9" spans="1:5" x14ac:dyDescent="0.3">
      <c r="A9" s="475" t="s">
        <v>995</v>
      </c>
      <c r="B9" s="477" t="s">
        <v>990</v>
      </c>
      <c r="C9" s="477" t="s">
        <v>990</v>
      </c>
      <c r="D9" s="474" t="s">
        <v>990</v>
      </c>
    </row>
    <row r="10" spans="1:5" x14ac:dyDescent="0.3">
      <c r="A10" s="475" t="s">
        <v>996</v>
      </c>
      <c r="B10" s="477">
        <v>6402</v>
      </c>
      <c r="C10" s="477">
        <v>1661</v>
      </c>
      <c r="D10" s="474">
        <v>8064</v>
      </c>
    </row>
    <row r="11" spans="1:5" x14ac:dyDescent="0.3">
      <c r="A11" s="480" t="s">
        <v>997</v>
      </c>
      <c r="B11" s="477" t="s">
        <v>990</v>
      </c>
      <c r="C11" s="477" t="s">
        <v>990</v>
      </c>
      <c r="D11" s="474" t="s">
        <v>990</v>
      </c>
    </row>
    <row r="12" spans="1:5" x14ac:dyDescent="0.3">
      <c r="A12" s="475" t="s">
        <v>998</v>
      </c>
      <c r="B12" s="547">
        <v>742</v>
      </c>
      <c r="C12" s="547">
        <v>104</v>
      </c>
      <c r="D12" s="546">
        <v>846</v>
      </c>
    </row>
    <row r="13" spans="1:5" x14ac:dyDescent="0.3">
      <c r="A13" s="475" t="s">
        <v>999</v>
      </c>
      <c r="B13" s="547"/>
      <c r="C13" s="547"/>
      <c r="D13" s="546"/>
    </row>
    <row r="14" spans="1:5" x14ac:dyDescent="0.3">
      <c r="A14" s="509" t="s">
        <v>1000</v>
      </c>
      <c r="B14" s="476">
        <v>41</v>
      </c>
      <c r="C14" s="476">
        <v>15</v>
      </c>
      <c r="D14" s="474">
        <v>57</v>
      </c>
    </row>
    <row r="15" spans="1:5" x14ac:dyDescent="0.3">
      <c r="A15" s="478" t="s">
        <v>1001</v>
      </c>
      <c r="B15" s="479">
        <v>783</v>
      </c>
      <c r="C15" s="479">
        <v>119</v>
      </c>
      <c r="D15" s="192">
        <v>903</v>
      </c>
    </row>
    <row r="16" spans="1:5" x14ac:dyDescent="0.3">
      <c r="A16" s="101" t="s">
        <v>1242</v>
      </c>
      <c r="B16" s="101"/>
      <c r="C16" s="101"/>
      <c r="D16" s="101"/>
    </row>
    <row r="17" spans="1:1" x14ac:dyDescent="0.3">
      <c r="A17" s="101" t="s">
        <v>1243</v>
      </c>
    </row>
  </sheetData>
  <mergeCells count="4">
    <mergeCell ref="C2:D2"/>
    <mergeCell ref="D12:D13"/>
    <mergeCell ref="B12:B13"/>
    <mergeCell ref="C12:C13"/>
  </mergeCells>
  <hyperlinks>
    <hyperlink ref="C2" location="Index!A1" display="Index"/>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0137C"/>
    <pageSetUpPr fitToPage="1"/>
  </sheetPr>
  <dimension ref="A1:H44"/>
  <sheetViews>
    <sheetView zoomScale="115" zoomScaleNormal="115" zoomScaleSheetLayoutView="110" workbookViewId="0"/>
  </sheetViews>
  <sheetFormatPr defaultColWidth="3.44140625" defaultRowHeight="11.4" x14ac:dyDescent="0.2"/>
  <cols>
    <col min="1" max="1" width="4.6640625" style="83" customWidth="1"/>
    <col min="2" max="2" width="61.44140625" style="83" bestFit="1" customWidth="1"/>
    <col min="3" max="6" width="22.6640625" style="83" customWidth="1"/>
    <col min="7" max="7" width="3.44140625" style="83" customWidth="1"/>
    <col min="8" max="16384" width="3.44140625" style="83"/>
  </cols>
  <sheetData>
    <row r="1" spans="1:8" x14ac:dyDescent="0.2">
      <c r="A1" s="212"/>
      <c r="B1" s="212"/>
      <c r="C1" s="212"/>
      <c r="D1" s="400"/>
      <c r="E1" s="400"/>
      <c r="F1" s="400"/>
    </row>
    <row r="2" spans="1:8" x14ac:dyDescent="0.2">
      <c r="A2" s="548" t="s">
        <v>939</v>
      </c>
      <c r="B2" s="548"/>
      <c r="C2" s="353"/>
      <c r="F2" s="353" t="s">
        <v>829</v>
      </c>
    </row>
    <row r="3" spans="1:8" ht="14.4" x14ac:dyDescent="0.3">
      <c r="A3" s="314" t="s">
        <v>940</v>
      </c>
      <c r="B3" s="6"/>
      <c r="C3" s="6"/>
      <c r="D3" s="6"/>
      <c r="E3" s="6"/>
      <c r="F3" s="6"/>
    </row>
    <row r="4" spans="1:8" ht="14.4" x14ac:dyDescent="0.3">
      <c r="A4" s="86" t="s">
        <v>941</v>
      </c>
      <c r="B4" s="315"/>
      <c r="C4" s="315"/>
      <c r="D4" s="315"/>
      <c r="E4" s="85"/>
    </row>
    <row r="5" spans="1:8" ht="14.4" x14ac:dyDescent="0.3">
      <c r="A5" s="316" t="s">
        <v>205</v>
      </c>
      <c r="B5" s="312" t="s">
        <v>629</v>
      </c>
      <c r="C5" s="312" t="s">
        <v>942</v>
      </c>
      <c r="D5" s="312" t="s">
        <v>942</v>
      </c>
      <c r="E5" s="459" t="s">
        <v>942</v>
      </c>
      <c r="F5" s="459" t="s">
        <v>942</v>
      </c>
      <c r="H5" s="471"/>
    </row>
    <row r="6" spans="1:8" x14ac:dyDescent="0.2">
      <c r="A6" s="313">
        <v>2</v>
      </c>
      <c r="B6" s="313" t="s">
        <v>630</v>
      </c>
      <c r="C6" s="313" t="s">
        <v>943</v>
      </c>
      <c r="D6" s="313" t="s">
        <v>944</v>
      </c>
      <c r="E6" s="458" t="s">
        <v>980</v>
      </c>
      <c r="F6" s="458" t="s">
        <v>981</v>
      </c>
    </row>
    <row r="7" spans="1:8" x14ac:dyDescent="0.2">
      <c r="A7" s="313">
        <v>3</v>
      </c>
      <c r="B7" s="313" t="s">
        <v>631</v>
      </c>
      <c r="C7" s="313" t="s">
        <v>945</v>
      </c>
      <c r="D7" s="313" t="s">
        <v>945</v>
      </c>
      <c r="E7" s="458" t="s">
        <v>945</v>
      </c>
      <c r="F7" s="458" t="s">
        <v>945</v>
      </c>
    </row>
    <row r="8" spans="1:8" x14ac:dyDescent="0.2">
      <c r="A8" s="313">
        <v>4</v>
      </c>
      <c r="B8" s="313" t="s">
        <v>632</v>
      </c>
      <c r="C8" s="313" t="s">
        <v>946</v>
      </c>
      <c r="D8" s="313" t="s">
        <v>947</v>
      </c>
      <c r="E8" s="458" t="s">
        <v>946</v>
      </c>
      <c r="F8" s="458" t="s">
        <v>946</v>
      </c>
    </row>
    <row r="9" spans="1:8" x14ac:dyDescent="0.2">
      <c r="A9" s="313">
        <v>5</v>
      </c>
      <c r="B9" s="313" t="s">
        <v>633</v>
      </c>
      <c r="C9" s="313" t="s">
        <v>946</v>
      </c>
      <c r="D9" s="313" t="s">
        <v>947</v>
      </c>
      <c r="E9" s="458" t="s">
        <v>946</v>
      </c>
      <c r="F9" s="458" t="s">
        <v>946</v>
      </c>
    </row>
    <row r="10" spans="1:8" x14ac:dyDescent="0.2">
      <c r="A10" s="313">
        <v>6</v>
      </c>
      <c r="B10" s="313" t="s">
        <v>948</v>
      </c>
      <c r="C10" s="313" t="s">
        <v>949</v>
      </c>
      <c r="D10" s="313" t="s">
        <v>949</v>
      </c>
      <c r="E10" s="458" t="s">
        <v>949</v>
      </c>
      <c r="F10" s="458" t="s">
        <v>949</v>
      </c>
    </row>
    <row r="11" spans="1:8" x14ac:dyDescent="0.2">
      <c r="A11" s="313">
        <v>7</v>
      </c>
      <c r="B11" s="313" t="s">
        <v>634</v>
      </c>
      <c r="C11" s="466" t="s">
        <v>1221</v>
      </c>
      <c r="D11" s="313" t="s">
        <v>1220</v>
      </c>
      <c r="E11" s="466" t="s">
        <v>1221</v>
      </c>
      <c r="F11" s="466" t="s">
        <v>1221</v>
      </c>
    </row>
    <row r="12" spans="1:8" x14ac:dyDescent="0.2">
      <c r="A12" s="313">
        <v>8</v>
      </c>
      <c r="B12" s="313" t="s">
        <v>950</v>
      </c>
      <c r="C12" s="313" t="s">
        <v>1008</v>
      </c>
      <c r="D12" s="313" t="s">
        <v>1011</v>
      </c>
      <c r="E12" s="458" t="s">
        <v>1009</v>
      </c>
      <c r="F12" s="458" t="s">
        <v>1010</v>
      </c>
    </row>
    <row r="13" spans="1:8" x14ac:dyDescent="0.2">
      <c r="A13" s="313">
        <v>9</v>
      </c>
      <c r="B13" s="313" t="s">
        <v>635</v>
      </c>
      <c r="C13" s="313" t="s">
        <v>951</v>
      </c>
      <c r="D13" s="313" t="s">
        <v>952</v>
      </c>
      <c r="E13" s="458" t="s">
        <v>982</v>
      </c>
      <c r="F13" s="458" t="s">
        <v>983</v>
      </c>
    </row>
    <row r="14" spans="1:8" x14ac:dyDescent="0.2">
      <c r="A14" s="313" t="s">
        <v>953</v>
      </c>
      <c r="B14" s="313" t="s">
        <v>636</v>
      </c>
      <c r="C14" s="317">
        <v>99994</v>
      </c>
      <c r="D14" s="313">
        <v>100</v>
      </c>
      <c r="E14" s="458">
        <v>100</v>
      </c>
      <c r="F14" s="317">
        <v>99912</v>
      </c>
    </row>
    <row r="15" spans="1:8" x14ac:dyDescent="0.2">
      <c r="A15" s="313" t="s">
        <v>954</v>
      </c>
      <c r="B15" s="313" t="s">
        <v>637</v>
      </c>
      <c r="C15" s="313">
        <v>100</v>
      </c>
      <c r="D15" s="313">
        <v>100</v>
      </c>
      <c r="E15" s="458">
        <v>100</v>
      </c>
      <c r="F15" s="458">
        <v>100</v>
      </c>
    </row>
    <row r="16" spans="1:8" x14ac:dyDescent="0.2">
      <c r="A16" s="313">
        <v>10</v>
      </c>
      <c r="B16" s="313" t="s">
        <v>638</v>
      </c>
      <c r="C16" s="313" t="s">
        <v>955</v>
      </c>
      <c r="D16" s="313" t="s">
        <v>284</v>
      </c>
      <c r="E16" s="458" t="s">
        <v>955</v>
      </c>
      <c r="F16" s="458" t="s">
        <v>955</v>
      </c>
    </row>
    <row r="17" spans="1:6" x14ac:dyDescent="0.2">
      <c r="A17" s="313">
        <v>11</v>
      </c>
      <c r="B17" s="313" t="s">
        <v>639</v>
      </c>
      <c r="C17" s="318">
        <v>41793</v>
      </c>
      <c r="D17" s="318">
        <v>42054</v>
      </c>
      <c r="E17" s="318">
        <v>42296</v>
      </c>
      <c r="F17" s="318">
        <v>42318</v>
      </c>
    </row>
    <row r="18" spans="1:6" x14ac:dyDescent="0.2">
      <c r="A18" s="313">
        <v>12</v>
      </c>
      <c r="B18" s="313" t="s">
        <v>640</v>
      </c>
      <c r="C18" s="313" t="s">
        <v>956</v>
      </c>
      <c r="D18" s="313" t="s">
        <v>957</v>
      </c>
      <c r="E18" s="458" t="s">
        <v>956</v>
      </c>
      <c r="F18" s="458" t="s">
        <v>956</v>
      </c>
    </row>
    <row r="19" spans="1:6" x14ac:dyDescent="0.2">
      <c r="A19" s="313">
        <v>13</v>
      </c>
      <c r="B19" s="313" t="s">
        <v>641</v>
      </c>
      <c r="C19" s="318">
        <v>49829</v>
      </c>
      <c r="D19" s="313" t="s">
        <v>93</v>
      </c>
      <c r="E19" s="318">
        <v>47784</v>
      </c>
      <c r="F19" s="318">
        <v>46708</v>
      </c>
    </row>
    <row r="20" spans="1:6" x14ac:dyDescent="0.2">
      <c r="A20" s="313">
        <v>14</v>
      </c>
      <c r="B20" s="313" t="s">
        <v>642</v>
      </c>
      <c r="C20" s="313" t="s">
        <v>958</v>
      </c>
      <c r="D20" s="313" t="s">
        <v>958</v>
      </c>
      <c r="E20" s="458" t="s">
        <v>965</v>
      </c>
      <c r="F20" s="458" t="s">
        <v>958</v>
      </c>
    </row>
    <row r="21" spans="1:6" x14ac:dyDescent="0.2">
      <c r="A21" s="313">
        <v>15</v>
      </c>
      <c r="B21" s="313" t="s">
        <v>643</v>
      </c>
      <c r="C21" s="313" t="s">
        <v>959</v>
      </c>
      <c r="D21" s="313" t="s">
        <v>960</v>
      </c>
      <c r="E21" s="458" t="s">
        <v>93</v>
      </c>
      <c r="F21" s="458" t="s">
        <v>984</v>
      </c>
    </row>
    <row r="22" spans="1:6" x14ac:dyDescent="0.2">
      <c r="A22" s="313">
        <v>16</v>
      </c>
      <c r="B22" s="313" t="s">
        <v>644</v>
      </c>
      <c r="C22" s="313" t="s">
        <v>961</v>
      </c>
      <c r="D22" s="313" t="s">
        <v>962</v>
      </c>
      <c r="E22" s="458" t="s">
        <v>93</v>
      </c>
      <c r="F22" s="458" t="s">
        <v>93</v>
      </c>
    </row>
    <row r="23" spans="1:6" x14ac:dyDescent="0.2">
      <c r="A23" s="313">
        <v>17</v>
      </c>
      <c r="B23" s="313" t="s">
        <v>645</v>
      </c>
      <c r="C23" s="313" t="s">
        <v>963</v>
      </c>
      <c r="D23" s="313" t="s">
        <v>963</v>
      </c>
      <c r="E23" s="458" t="s">
        <v>985</v>
      </c>
      <c r="F23" s="458" t="s">
        <v>963</v>
      </c>
    </row>
    <row r="24" spans="1:6" ht="17.399999999999999" x14ac:dyDescent="0.2">
      <c r="A24" s="313">
        <v>18</v>
      </c>
      <c r="B24" s="313" t="s">
        <v>646</v>
      </c>
      <c r="C24" s="319">
        <v>0.04</v>
      </c>
      <c r="D24" s="313" t="s">
        <v>964</v>
      </c>
      <c r="E24" s="320" t="s">
        <v>986</v>
      </c>
      <c r="F24" s="458" t="s">
        <v>987</v>
      </c>
    </row>
    <row r="25" spans="1:6" x14ac:dyDescent="0.2">
      <c r="A25" s="313">
        <v>19</v>
      </c>
      <c r="B25" s="313" t="s">
        <v>647</v>
      </c>
      <c r="C25" s="313" t="s">
        <v>965</v>
      </c>
      <c r="D25" s="313" t="s">
        <v>965</v>
      </c>
      <c r="E25" s="458" t="s">
        <v>965</v>
      </c>
      <c r="F25" s="458" t="s">
        <v>965</v>
      </c>
    </row>
    <row r="26" spans="1:6" x14ac:dyDescent="0.2">
      <c r="A26" s="313" t="s">
        <v>966</v>
      </c>
      <c r="B26" s="313" t="s">
        <v>648</v>
      </c>
      <c r="C26" s="313" t="s">
        <v>967</v>
      </c>
      <c r="D26" s="313" t="s">
        <v>968</v>
      </c>
      <c r="E26" s="458" t="s">
        <v>967</v>
      </c>
      <c r="F26" s="458" t="s">
        <v>967</v>
      </c>
    </row>
    <row r="27" spans="1:6" x14ac:dyDescent="0.2">
      <c r="A27" s="313" t="s">
        <v>969</v>
      </c>
      <c r="B27" s="313" t="s">
        <v>649</v>
      </c>
      <c r="C27" s="313" t="s">
        <v>967</v>
      </c>
      <c r="D27" s="313" t="s">
        <v>968</v>
      </c>
      <c r="E27" s="458" t="s">
        <v>967</v>
      </c>
      <c r="F27" s="458" t="s">
        <v>967</v>
      </c>
    </row>
    <row r="28" spans="1:6" x14ac:dyDescent="0.2">
      <c r="A28" s="313">
        <v>21</v>
      </c>
      <c r="B28" s="313" t="s">
        <v>650</v>
      </c>
      <c r="C28" s="313" t="s">
        <v>965</v>
      </c>
      <c r="D28" s="313" t="s">
        <v>965</v>
      </c>
      <c r="E28" s="458" t="s">
        <v>965</v>
      </c>
      <c r="F28" s="458" t="s">
        <v>965</v>
      </c>
    </row>
    <row r="29" spans="1:6" x14ac:dyDescent="0.2">
      <c r="A29" s="313">
        <v>22</v>
      </c>
      <c r="B29" s="313" t="s">
        <v>651</v>
      </c>
      <c r="C29" s="313" t="s">
        <v>93</v>
      </c>
      <c r="D29" s="313" t="s">
        <v>970</v>
      </c>
      <c r="E29" s="458" t="s">
        <v>988</v>
      </c>
      <c r="F29" s="458" t="s">
        <v>988</v>
      </c>
    </row>
    <row r="30" spans="1:6" x14ac:dyDescent="0.2">
      <c r="A30" s="313">
        <v>23</v>
      </c>
      <c r="B30" s="313" t="s">
        <v>652</v>
      </c>
      <c r="C30" s="313" t="s">
        <v>971</v>
      </c>
      <c r="D30" s="313" t="s">
        <v>971</v>
      </c>
      <c r="E30" s="458" t="s">
        <v>971</v>
      </c>
      <c r="F30" s="458" t="s">
        <v>971</v>
      </c>
    </row>
    <row r="31" spans="1:6" x14ac:dyDescent="0.2">
      <c r="A31" s="313">
        <v>24</v>
      </c>
      <c r="B31" s="313" t="s">
        <v>653</v>
      </c>
      <c r="C31" s="313" t="s">
        <v>93</v>
      </c>
      <c r="D31" s="313" t="s">
        <v>93</v>
      </c>
      <c r="E31" s="458" t="s">
        <v>93</v>
      </c>
      <c r="F31" s="458" t="s">
        <v>93</v>
      </c>
    </row>
    <row r="32" spans="1:6" x14ac:dyDescent="0.2">
      <c r="A32" s="313">
        <v>25</v>
      </c>
      <c r="B32" s="313" t="s">
        <v>654</v>
      </c>
      <c r="C32" s="313" t="s">
        <v>93</v>
      </c>
      <c r="D32" s="313" t="s">
        <v>93</v>
      </c>
      <c r="E32" s="458" t="s">
        <v>93</v>
      </c>
      <c r="F32" s="458" t="s">
        <v>93</v>
      </c>
    </row>
    <row r="33" spans="1:6" x14ac:dyDescent="0.2">
      <c r="A33" s="313">
        <v>26</v>
      </c>
      <c r="B33" s="313" t="s">
        <v>655</v>
      </c>
      <c r="C33" s="313" t="s">
        <v>93</v>
      </c>
      <c r="D33" s="313" t="s">
        <v>93</v>
      </c>
      <c r="E33" s="458" t="s">
        <v>93</v>
      </c>
      <c r="F33" s="458" t="s">
        <v>93</v>
      </c>
    </row>
    <row r="34" spans="1:6" x14ac:dyDescent="0.2">
      <c r="A34" s="313">
        <v>27</v>
      </c>
      <c r="B34" s="313" t="s">
        <v>656</v>
      </c>
      <c r="C34" s="313" t="s">
        <v>93</v>
      </c>
      <c r="D34" s="313" t="s">
        <v>93</v>
      </c>
      <c r="E34" s="458" t="s">
        <v>93</v>
      </c>
      <c r="F34" s="458" t="s">
        <v>93</v>
      </c>
    </row>
    <row r="35" spans="1:6" x14ac:dyDescent="0.2">
      <c r="A35" s="313">
        <v>28</v>
      </c>
      <c r="B35" s="313" t="s">
        <v>657</v>
      </c>
      <c r="C35" s="313" t="s">
        <v>93</v>
      </c>
      <c r="D35" s="313" t="s">
        <v>93</v>
      </c>
      <c r="E35" s="458" t="s">
        <v>93</v>
      </c>
      <c r="F35" s="458" t="s">
        <v>93</v>
      </c>
    </row>
    <row r="36" spans="1:6" x14ac:dyDescent="0.2">
      <c r="A36" s="313">
        <v>29</v>
      </c>
      <c r="B36" s="313" t="s">
        <v>658</v>
      </c>
      <c r="C36" s="313" t="s">
        <v>93</v>
      </c>
      <c r="D36" s="313" t="s">
        <v>93</v>
      </c>
      <c r="E36" s="458" t="s">
        <v>93</v>
      </c>
      <c r="F36" s="458" t="s">
        <v>93</v>
      </c>
    </row>
    <row r="37" spans="1:6" x14ac:dyDescent="0.2">
      <c r="A37" s="313">
        <v>30</v>
      </c>
      <c r="B37" s="313" t="s">
        <v>659</v>
      </c>
      <c r="C37" s="313" t="s">
        <v>958</v>
      </c>
      <c r="D37" s="313" t="s">
        <v>958</v>
      </c>
      <c r="E37" s="458" t="s">
        <v>965</v>
      </c>
      <c r="F37" s="458" t="s">
        <v>965</v>
      </c>
    </row>
    <row r="38" spans="1:6" ht="30.75" customHeight="1" x14ac:dyDescent="0.2">
      <c r="A38" s="313">
        <v>31</v>
      </c>
      <c r="B38" s="313" t="s">
        <v>660</v>
      </c>
      <c r="C38" s="320" t="s">
        <v>972</v>
      </c>
      <c r="D38" s="320" t="s">
        <v>973</v>
      </c>
      <c r="E38" s="458" t="s">
        <v>93</v>
      </c>
      <c r="F38" s="458" t="s">
        <v>93</v>
      </c>
    </row>
    <row r="39" spans="1:6" x14ac:dyDescent="0.2">
      <c r="A39" s="313">
        <v>32</v>
      </c>
      <c r="B39" s="313" t="s">
        <v>661</v>
      </c>
      <c r="C39" s="313" t="s">
        <v>974</v>
      </c>
      <c r="D39" s="313" t="s">
        <v>975</v>
      </c>
      <c r="E39" s="458" t="s">
        <v>93</v>
      </c>
      <c r="F39" s="458" t="s">
        <v>93</v>
      </c>
    </row>
    <row r="40" spans="1:6" x14ac:dyDescent="0.2">
      <c r="A40" s="313">
        <v>33</v>
      </c>
      <c r="B40" s="313" t="s">
        <v>662</v>
      </c>
      <c r="C40" s="313" t="s">
        <v>976</v>
      </c>
      <c r="D40" s="313" t="s">
        <v>977</v>
      </c>
      <c r="E40" s="458" t="s">
        <v>93</v>
      </c>
      <c r="F40" s="458" t="s">
        <v>93</v>
      </c>
    </row>
    <row r="41" spans="1:6" ht="39.75" customHeight="1" x14ac:dyDescent="0.2">
      <c r="A41" s="313">
        <v>34</v>
      </c>
      <c r="B41" s="313" t="s">
        <v>663</v>
      </c>
      <c r="C41" s="313" t="s">
        <v>93</v>
      </c>
      <c r="D41" s="320" t="s">
        <v>978</v>
      </c>
      <c r="E41" s="458" t="s">
        <v>93</v>
      </c>
      <c r="F41" s="458" t="s">
        <v>93</v>
      </c>
    </row>
    <row r="42" spans="1:6" x14ac:dyDescent="0.2">
      <c r="A42" s="313">
        <v>35</v>
      </c>
      <c r="B42" s="313" t="s">
        <v>664</v>
      </c>
      <c r="C42" s="313" t="s">
        <v>979</v>
      </c>
      <c r="D42" s="313" t="s">
        <v>946</v>
      </c>
      <c r="E42" s="458" t="s">
        <v>979</v>
      </c>
      <c r="F42" s="458" t="s">
        <v>979</v>
      </c>
    </row>
    <row r="43" spans="1:6" x14ac:dyDescent="0.2">
      <c r="A43" s="313">
        <v>36</v>
      </c>
      <c r="B43" s="313" t="s">
        <v>665</v>
      </c>
      <c r="C43" s="313" t="s">
        <v>965</v>
      </c>
      <c r="D43" s="313" t="s">
        <v>965</v>
      </c>
      <c r="E43" s="458" t="s">
        <v>965</v>
      </c>
      <c r="F43" s="458" t="s">
        <v>965</v>
      </c>
    </row>
    <row r="44" spans="1:6" x14ac:dyDescent="0.2">
      <c r="A44" s="321">
        <v>37</v>
      </c>
      <c r="B44" s="321" t="s">
        <v>666</v>
      </c>
      <c r="C44" s="321" t="s">
        <v>93</v>
      </c>
      <c r="D44" s="321" t="s">
        <v>93</v>
      </c>
      <c r="E44" s="321" t="s">
        <v>93</v>
      </c>
      <c r="F44" s="321" t="s">
        <v>93</v>
      </c>
    </row>
  </sheetData>
  <mergeCells count="1">
    <mergeCell ref="A2:B2"/>
  </mergeCells>
  <hyperlinks>
    <hyperlink ref="F2" location="Index!A1" display="Index"/>
  </hyperlinks>
  <pageMargins left="0.7" right="0.7" top="0.75" bottom="0.75" header="0.3" footer="0.3"/>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pageSetUpPr fitToPage="1"/>
  </sheetPr>
  <dimension ref="A1:M73"/>
  <sheetViews>
    <sheetView showGridLines="0" zoomScale="115" zoomScaleNormal="115" zoomScaleSheetLayoutView="145" workbookViewId="0"/>
  </sheetViews>
  <sheetFormatPr defaultColWidth="9.109375" defaultRowHeight="11.4" x14ac:dyDescent="0.2"/>
  <cols>
    <col min="1" max="1" width="22" style="99" customWidth="1"/>
    <col min="2" max="8" width="21.5546875" style="99" customWidth="1"/>
    <col min="9" max="16384" width="9.109375" style="99"/>
  </cols>
  <sheetData>
    <row r="1" spans="1:8" x14ac:dyDescent="0.2">
      <c r="A1" s="210"/>
      <c r="B1" s="210"/>
      <c r="C1" s="210"/>
      <c r="D1" s="210"/>
      <c r="E1" s="210"/>
      <c r="F1" s="210"/>
      <c r="G1" s="210"/>
      <c r="H1" s="210"/>
    </row>
    <row r="2" spans="1:8" x14ac:dyDescent="0.2">
      <c r="A2" s="397" t="s">
        <v>903</v>
      </c>
      <c r="H2" s="401" t="s">
        <v>829</v>
      </c>
    </row>
    <row r="3" spans="1:8" x14ac:dyDescent="0.2">
      <c r="A3" s="514" t="s">
        <v>1238</v>
      </c>
      <c r="B3" s="549" t="s">
        <v>1219</v>
      </c>
      <c r="C3" s="549"/>
      <c r="D3" s="549"/>
      <c r="E3" s="549"/>
      <c r="F3" s="549"/>
      <c r="G3" s="549"/>
      <c r="H3" s="549"/>
    </row>
    <row r="4" spans="1:8" x14ac:dyDescent="0.2">
      <c r="A4" s="87" t="s">
        <v>239</v>
      </c>
      <c r="B4" s="68" t="s">
        <v>240</v>
      </c>
      <c r="C4" s="88" t="s">
        <v>241</v>
      </c>
      <c r="D4" s="88" t="s">
        <v>242</v>
      </c>
      <c r="E4" s="88" t="s">
        <v>243</v>
      </c>
      <c r="F4" s="88" t="s">
        <v>244</v>
      </c>
      <c r="G4" s="88" t="s">
        <v>136</v>
      </c>
      <c r="H4" s="88" t="s">
        <v>245</v>
      </c>
    </row>
    <row r="5" spans="1:8" ht="11.25" customHeight="1" x14ac:dyDescent="0.2">
      <c r="A5" s="550" t="s">
        <v>246</v>
      </c>
      <c r="B5" s="90" t="s">
        <v>247</v>
      </c>
      <c r="C5" s="89">
        <v>0</v>
      </c>
      <c r="D5" s="453">
        <v>0</v>
      </c>
      <c r="E5" s="103">
        <v>0.5</v>
      </c>
      <c r="F5" s="453">
        <v>0</v>
      </c>
      <c r="G5" s="453">
        <v>0</v>
      </c>
      <c r="H5" s="453">
        <v>0</v>
      </c>
    </row>
    <row r="6" spans="1:8" x14ac:dyDescent="0.2">
      <c r="A6" s="550"/>
      <c r="B6" s="90" t="s">
        <v>248</v>
      </c>
      <c r="C6" s="89">
        <v>0</v>
      </c>
      <c r="D6" s="453">
        <v>0</v>
      </c>
      <c r="E6" s="103">
        <v>0.7</v>
      </c>
      <c r="F6" s="453">
        <v>0</v>
      </c>
      <c r="G6" s="453">
        <v>0</v>
      </c>
      <c r="H6" s="453">
        <v>0</v>
      </c>
    </row>
    <row r="7" spans="1:8" ht="11.25" customHeight="1" x14ac:dyDescent="0.2">
      <c r="A7" s="550" t="s">
        <v>249</v>
      </c>
      <c r="B7" s="90" t="s">
        <v>247</v>
      </c>
      <c r="C7" s="89">
        <v>0</v>
      </c>
      <c r="D7" s="453">
        <v>0</v>
      </c>
      <c r="E7" s="103">
        <v>0.7</v>
      </c>
      <c r="F7" s="453">
        <v>0</v>
      </c>
      <c r="G7" s="453">
        <v>0</v>
      </c>
      <c r="H7" s="453">
        <v>0</v>
      </c>
    </row>
    <row r="8" spans="1:8" x14ac:dyDescent="0.2">
      <c r="A8" s="550"/>
      <c r="B8" s="90" t="s">
        <v>248</v>
      </c>
      <c r="C8" s="89">
        <v>0</v>
      </c>
      <c r="D8" s="453">
        <v>0</v>
      </c>
      <c r="E8" s="103">
        <v>0.9</v>
      </c>
      <c r="F8" s="453">
        <v>0</v>
      </c>
      <c r="G8" s="453">
        <v>0</v>
      </c>
      <c r="H8" s="453">
        <v>0</v>
      </c>
    </row>
    <row r="9" spans="1:8" ht="11.25" customHeight="1" x14ac:dyDescent="0.2">
      <c r="A9" s="550" t="s">
        <v>250</v>
      </c>
      <c r="B9" s="90" t="s">
        <v>247</v>
      </c>
      <c r="C9" s="89">
        <v>0</v>
      </c>
      <c r="D9" s="453">
        <v>0</v>
      </c>
      <c r="E9" s="103">
        <v>1.1499999999999999</v>
      </c>
      <c r="F9" s="453">
        <v>0</v>
      </c>
      <c r="G9" s="453">
        <v>0</v>
      </c>
      <c r="H9" s="453">
        <v>0</v>
      </c>
    </row>
    <row r="10" spans="1:8" x14ac:dyDescent="0.2">
      <c r="A10" s="550"/>
      <c r="B10" s="90" t="s">
        <v>248</v>
      </c>
      <c r="C10" s="89">
        <v>0</v>
      </c>
      <c r="D10" s="453">
        <v>0</v>
      </c>
      <c r="E10" s="103">
        <v>1.1499999999999999</v>
      </c>
      <c r="F10" s="453">
        <v>0</v>
      </c>
      <c r="G10" s="453">
        <v>0</v>
      </c>
      <c r="H10" s="453">
        <v>0</v>
      </c>
    </row>
    <row r="11" spans="1:8" ht="11.25" customHeight="1" x14ac:dyDescent="0.2">
      <c r="A11" s="550" t="s">
        <v>251</v>
      </c>
      <c r="B11" s="90" t="s">
        <v>247</v>
      </c>
      <c r="C11" s="89">
        <v>0</v>
      </c>
      <c r="D11" s="453">
        <v>0</v>
      </c>
      <c r="E11" s="103">
        <v>2.5</v>
      </c>
      <c r="F11" s="453">
        <v>0</v>
      </c>
      <c r="G11" s="453">
        <v>0</v>
      </c>
      <c r="H11" s="453">
        <v>0</v>
      </c>
    </row>
    <row r="12" spans="1:8" x14ac:dyDescent="0.2">
      <c r="A12" s="550"/>
      <c r="B12" s="90" t="s">
        <v>248</v>
      </c>
      <c r="C12" s="89">
        <v>0</v>
      </c>
      <c r="D12" s="453">
        <v>0</v>
      </c>
      <c r="E12" s="103">
        <v>2.5</v>
      </c>
      <c r="F12" s="453">
        <v>0</v>
      </c>
      <c r="G12" s="453">
        <v>0</v>
      </c>
      <c r="H12" s="453">
        <v>0</v>
      </c>
    </row>
    <row r="13" spans="1:8" ht="11.25" customHeight="1" x14ac:dyDescent="0.2">
      <c r="A13" s="550" t="s">
        <v>252</v>
      </c>
      <c r="B13" s="90" t="s">
        <v>247</v>
      </c>
      <c r="C13" s="89">
        <v>0</v>
      </c>
      <c r="D13" s="453">
        <v>0</v>
      </c>
      <c r="E13" s="104" t="s">
        <v>253</v>
      </c>
      <c r="F13" s="453">
        <v>0</v>
      </c>
      <c r="G13" s="453">
        <v>0</v>
      </c>
      <c r="H13" s="453">
        <v>0</v>
      </c>
    </row>
    <row r="14" spans="1:8" x14ac:dyDescent="0.2">
      <c r="A14" s="550"/>
      <c r="B14" s="90" t="s">
        <v>248</v>
      </c>
      <c r="C14" s="89">
        <v>0</v>
      </c>
      <c r="D14" s="453">
        <v>0</v>
      </c>
      <c r="E14" s="104" t="s">
        <v>253</v>
      </c>
      <c r="F14" s="453">
        <v>0</v>
      </c>
      <c r="G14" s="453">
        <v>0</v>
      </c>
      <c r="H14" s="453">
        <v>0</v>
      </c>
    </row>
    <row r="15" spans="1:8" x14ac:dyDescent="0.2">
      <c r="A15" s="551" t="s">
        <v>143</v>
      </c>
      <c r="B15" s="106" t="s">
        <v>247</v>
      </c>
      <c r="C15" s="105">
        <v>0</v>
      </c>
      <c r="D15" s="105">
        <v>0</v>
      </c>
      <c r="E15" s="124"/>
      <c r="F15" s="105">
        <v>0</v>
      </c>
      <c r="G15" s="105">
        <v>0</v>
      </c>
      <c r="H15" s="105">
        <v>0</v>
      </c>
    </row>
    <row r="16" spans="1:8" x14ac:dyDescent="0.2">
      <c r="A16" s="552"/>
      <c r="B16" s="111" t="s">
        <v>248</v>
      </c>
      <c r="C16" s="107">
        <v>0</v>
      </c>
      <c r="D16" s="107">
        <v>0</v>
      </c>
      <c r="E16" s="125"/>
      <c r="F16" s="107">
        <v>0</v>
      </c>
      <c r="G16" s="107">
        <v>0</v>
      </c>
      <c r="H16" s="107">
        <v>0</v>
      </c>
    </row>
    <row r="17" spans="1:13" x14ac:dyDescent="0.2">
      <c r="A17" s="136" t="s">
        <v>1241</v>
      </c>
      <c r="B17" s="549" t="s">
        <v>255</v>
      </c>
      <c r="C17" s="549"/>
      <c r="D17" s="549"/>
      <c r="E17" s="549"/>
      <c r="F17" s="549"/>
      <c r="G17" s="549"/>
      <c r="H17" s="549"/>
    </row>
    <row r="18" spans="1:13" x14ac:dyDescent="0.2">
      <c r="A18" s="554" t="s">
        <v>1024</v>
      </c>
      <c r="B18" s="554"/>
      <c r="C18" s="88" t="s">
        <v>241</v>
      </c>
      <c r="D18" s="88" t="s">
        <v>242</v>
      </c>
      <c r="E18" s="88" t="s">
        <v>243</v>
      </c>
      <c r="F18" s="88" t="s">
        <v>244</v>
      </c>
      <c r="G18" s="88" t="s">
        <v>136</v>
      </c>
      <c r="H18" s="88" t="s">
        <v>256</v>
      </c>
      <c r="I18" s="108"/>
      <c r="J18" s="109"/>
    </row>
    <row r="19" spans="1:13" x14ac:dyDescent="0.2">
      <c r="A19" s="550" t="s">
        <v>258</v>
      </c>
      <c r="B19" s="550"/>
      <c r="C19" s="89">
        <v>0</v>
      </c>
      <c r="D19" s="89" t="s">
        <v>253</v>
      </c>
      <c r="E19" s="103">
        <v>1.9</v>
      </c>
      <c r="F19" s="89">
        <v>0</v>
      </c>
      <c r="G19" s="89">
        <v>0</v>
      </c>
      <c r="H19" s="89">
        <v>0</v>
      </c>
    </row>
    <row r="20" spans="1:13" x14ac:dyDescent="0.2">
      <c r="A20" s="550" t="s">
        <v>257</v>
      </c>
      <c r="B20" s="550"/>
      <c r="C20" s="89">
        <v>746.67814398999997</v>
      </c>
      <c r="D20" s="89" t="s">
        <v>253</v>
      </c>
      <c r="E20" s="103">
        <v>2.9</v>
      </c>
      <c r="F20" s="89">
        <v>746.67814398999997</v>
      </c>
      <c r="G20" s="89">
        <v>2165.366617571</v>
      </c>
      <c r="H20" s="89">
        <v>173.22932940568001</v>
      </c>
    </row>
    <row r="21" spans="1:13" x14ac:dyDescent="0.2">
      <c r="A21" s="550" t="s">
        <v>259</v>
      </c>
      <c r="B21" s="550"/>
      <c r="C21" s="89">
        <v>1764.84078047</v>
      </c>
      <c r="D21" s="89" t="s">
        <v>253</v>
      </c>
      <c r="E21" s="103">
        <v>3.7</v>
      </c>
      <c r="F21" s="89">
        <v>1764.84078047</v>
      </c>
      <c r="G21" s="89">
        <v>6529.9108877389999</v>
      </c>
      <c r="H21" s="89">
        <v>522.39287101911998</v>
      </c>
    </row>
    <row r="22" spans="1:13" x14ac:dyDescent="0.2">
      <c r="A22" s="553" t="s">
        <v>143</v>
      </c>
      <c r="B22" s="553"/>
      <c r="C22" s="110">
        <v>2511.5189244600001</v>
      </c>
      <c r="D22" s="110" t="s">
        <v>253</v>
      </c>
      <c r="E22" s="126"/>
      <c r="F22" s="110">
        <v>2511.5189244600001</v>
      </c>
      <c r="G22" s="110">
        <v>8695.2775053099995</v>
      </c>
      <c r="H22" s="110">
        <v>695.62220042479998</v>
      </c>
    </row>
    <row r="23" spans="1:13" s="297" customFormat="1" x14ac:dyDescent="0.2">
      <c r="A23" s="296"/>
      <c r="B23" s="296"/>
      <c r="C23" s="295"/>
      <c r="D23" s="295"/>
      <c r="E23" s="295"/>
      <c r="F23" s="295"/>
      <c r="G23" s="295"/>
      <c r="H23" s="295"/>
    </row>
    <row r="24" spans="1:13" s="297" customFormat="1" x14ac:dyDescent="0.2">
      <c r="A24" s="102" t="s">
        <v>201</v>
      </c>
      <c r="B24" s="555" t="s">
        <v>234</v>
      </c>
      <c r="C24" s="555"/>
      <c r="D24" s="555"/>
      <c r="E24" s="555"/>
      <c r="F24" s="555"/>
      <c r="G24" s="555"/>
      <c r="H24" s="555"/>
    </row>
    <row r="25" spans="1:13" s="297" customFormat="1" ht="20.25" customHeight="1" x14ac:dyDescent="0.2">
      <c r="A25" s="167" t="s">
        <v>200</v>
      </c>
      <c r="B25" s="556" t="s">
        <v>235</v>
      </c>
      <c r="C25" s="556"/>
      <c r="D25" s="556"/>
      <c r="E25" s="556"/>
      <c r="F25" s="556"/>
      <c r="G25" s="556"/>
      <c r="H25" s="556"/>
    </row>
    <row r="26" spans="1:13" s="297" customFormat="1" x14ac:dyDescent="0.2">
      <c r="A26" s="102" t="s">
        <v>202</v>
      </c>
      <c r="B26" s="555" t="s">
        <v>236</v>
      </c>
      <c r="C26" s="555"/>
      <c r="D26" s="555"/>
      <c r="E26" s="555"/>
      <c r="F26" s="555"/>
      <c r="G26" s="555"/>
      <c r="H26" s="555"/>
    </row>
    <row r="27" spans="1:13" s="297" customFormat="1" x14ac:dyDescent="0.2">
      <c r="A27" s="102" t="s">
        <v>203</v>
      </c>
      <c r="B27" s="555" t="s">
        <v>237</v>
      </c>
      <c r="C27" s="555"/>
      <c r="D27" s="555"/>
      <c r="E27" s="555"/>
      <c r="F27" s="555"/>
      <c r="G27" s="555"/>
      <c r="H27" s="555"/>
    </row>
    <row r="28" spans="1:13" s="297" customFormat="1" x14ac:dyDescent="0.2">
      <c r="A28" s="102" t="s">
        <v>204</v>
      </c>
      <c r="B28" s="555" t="s">
        <v>207</v>
      </c>
      <c r="C28" s="555"/>
      <c r="D28" s="555"/>
      <c r="E28" s="555"/>
      <c r="F28" s="555"/>
      <c r="G28" s="555"/>
      <c r="H28" s="555"/>
      <c r="M28" s="99"/>
    </row>
    <row r="29" spans="1:13" x14ac:dyDescent="0.2">
      <c r="A29" s="102" t="s">
        <v>213</v>
      </c>
      <c r="B29" s="555" t="s">
        <v>238</v>
      </c>
      <c r="C29" s="555"/>
      <c r="D29" s="555"/>
      <c r="E29" s="555"/>
      <c r="F29" s="555"/>
      <c r="G29" s="555"/>
      <c r="H29" s="555"/>
    </row>
    <row r="30" spans="1:13" x14ac:dyDescent="0.2">
      <c r="A30" s="102"/>
      <c r="B30" s="277"/>
      <c r="C30" s="277"/>
      <c r="D30" s="277"/>
      <c r="E30" s="277"/>
      <c r="F30" s="277"/>
      <c r="G30" s="277"/>
      <c r="H30" s="277"/>
    </row>
    <row r="31" spans="1:13" x14ac:dyDescent="0.2">
      <c r="A31" s="242" t="s">
        <v>757</v>
      </c>
      <c r="B31" s="49"/>
      <c r="C31" s="49"/>
      <c r="D31" s="49"/>
      <c r="E31" s="49"/>
      <c r="F31" s="49"/>
      <c r="G31" s="49"/>
    </row>
    <row r="32" spans="1:13" ht="11.25" customHeight="1" x14ac:dyDescent="0.2">
      <c r="A32" s="525" t="s">
        <v>894</v>
      </c>
      <c r="B32" s="525"/>
      <c r="C32" s="525"/>
      <c r="D32" s="525"/>
      <c r="E32" s="525"/>
      <c r="F32" s="525"/>
      <c r="G32" s="525"/>
      <c r="H32" s="525"/>
    </row>
    <row r="33" spans="1:8" x14ac:dyDescent="0.2">
      <c r="A33" s="525"/>
      <c r="B33" s="525"/>
      <c r="C33" s="525"/>
      <c r="D33" s="525"/>
      <c r="E33" s="525"/>
      <c r="F33" s="525"/>
      <c r="G33" s="525"/>
      <c r="H33" s="525"/>
    </row>
    <row r="34" spans="1:8" x14ac:dyDescent="0.2">
      <c r="A34" s="525"/>
      <c r="B34" s="525"/>
      <c r="C34" s="525"/>
      <c r="D34" s="525"/>
      <c r="E34" s="525"/>
      <c r="F34" s="525"/>
      <c r="G34" s="525"/>
      <c r="H34" s="525"/>
    </row>
    <row r="35" spans="1:8" x14ac:dyDescent="0.2">
      <c r="A35" s="525"/>
      <c r="B35" s="525"/>
      <c r="C35" s="525"/>
      <c r="D35" s="525"/>
      <c r="E35" s="525"/>
      <c r="F35" s="525"/>
      <c r="G35" s="525"/>
      <c r="H35" s="525"/>
    </row>
    <row r="36" spans="1:8" x14ac:dyDescent="0.2">
      <c r="A36" s="525"/>
      <c r="B36" s="525"/>
      <c r="C36" s="525"/>
      <c r="D36" s="525"/>
      <c r="E36" s="525"/>
      <c r="F36" s="525"/>
      <c r="G36" s="525"/>
      <c r="H36" s="525"/>
    </row>
    <row r="37" spans="1:8" x14ac:dyDescent="0.2">
      <c r="A37" s="525"/>
      <c r="B37" s="525"/>
      <c r="C37" s="525"/>
      <c r="D37" s="525"/>
      <c r="E37" s="525"/>
      <c r="F37" s="525"/>
      <c r="G37" s="525"/>
      <c r="H37" s="525"/>
    </row>
    <row r="38" spans="1:8" x14ac:dyDescent="0.2">
      <c r="A38" s="525"/>
      <c r="B38" s="525"/>
      <c r="C38" s="525"/>
      <c r="D38" s="525"/>
      <c r="E38" s="525"/>
      <c r="F38" s="525"/>
      <c r="G38" s="525"/>
      <c r="H38" s="525"/>
    </row>
    <row r="39" spans="1:8" x14ac:dyDescent="0.2">
      <c r="A39" s="525"/>
      <c r="B39" s="525"/>
      <c r="C39" s="525"/>
      <c r="D39" s="525"/>
      <c r="E39" s="525"/>
      <c r="F39" s="525"/>
      <c r="G39" s="525"/>
      <c r="H39" s="525"/>
    </row>
    <row r="40" spans="1:8" x14ac:dyDescent="0.2">
      <c r="A40" s="525"/>
      <c r="B40" s="525"/>
      <c r="C40" s="525"/>
      <c r="D40" s="525"/>
      <c r="E40" s="525"/>
      <c r="F40" s="525"/>
      <c r="G40" s="525"/>
      <c r="H40" s="525"/>
    </row>
    <row r="41" spans="1:8" x14ac:dyDescent="0.2">
      <c r="A41" s="123"/>
      <c r="B41" s="123"/>
      <c r="C41" s="123"/>
      <c r="D41" s="123"/>
      <c r="E41" s="123"/>
      <c r="F41" s="123"/>
      <c r="G41" s="123"/>
      <c r="H41" s="290" t="s">
        <v>205</v>
      </c>
    </row>
    <row r="42" spans="1:8" x14ac:dyDescent="0.2">
      <c r="A42" s="123"/>
      <c r="B42" s="123"/>
      <c r="C42" s="123"/>
      <c r="D42" s="123"/>
      <c r="E42" s="123"/>
      <c r="F42" s="123"/>
      <c r="G42" s="123"/>
      <c r="H42" s="123"/>
    </row>
    <row r="43" spans="1:8" x14ac:dyDescent="0.2">
      <c r="A43" s="123"/>
      <c r="B43" s="123"/>
      <c r="C43" s="123"/>
      <c r="D43" s="123"/>
      <c r="E43" s="123"/>
      <c r="F43" s="123"/>
      <c r="G43" s="123"/>
      <c r="H43" s="123"/>
    </row>
    <row r="44" spans="1:8" x14ac:dyDescent="0.2">
      <c r="A44" s="123"/>
      <c r="B44" s="123"/>
      <c r="C44" s="123"/>
      <c r="D44" s="123"/>
      <c r="E44" s="123"/>
      <c r="F44" s="123"/>
      <c r="G44" s="123"/>
      <c r="H44" s="123"/>
    </row>
    <row r="45" spans="1:8" x14ac:dyDescent="0.2">
      <c r="A45" s="123"/>
      <c r="B45" s="123"/>
      <c r="C45" s="123"/>
      <c r="D45" s="123"/>
      <c r="E45" s="123"/>
      <c r="F45" s="123"/>
      <c r="G45" s="123"/>
      <c r="H45" s="123"/>
    </row>
    <row r="46" spans="1:8" x14ac:dyDescent="0.2">
      <c r="A46" s="123"/>
      <c r="B46" s="123"/>
      <c r="C46" s="123"/>
      <c r="D46" s="123"/>
      <c r="E46" s="123"/>
      <c r="F46" s="123"/>
      <c r="G46" s="123"/>
      <c r="H46" s="123"/>
    </row>
    <row r="47" spans="1:8" x14ac:dyDescent="0.2">
      <c r="A47" s="123"/>
      <c r="B47" s="123"/>
      <c r="C47" s="123"/>
      <c r="D47" s="123"/>
      <c r="E47" s="123"/>
      <c r="F47" s="123"/>
      <c r="G47" s="123"/>
      <c r="H47" s="123"/>
    </row>
    <row r="48" spans="1:8" x14ac:dyDescent="0.2">
      <c r="A48" s="123"/>
      <c r="B48" s="123"/>
      <c r="C48" s="123"/>
      <c r="D48" s="123"/>
      <c r="E48" s="123"/>
      <c r="F48" s="123"/>
      <c r="G48" s="123"/>
      <c r="H48" s="123"/>
    </row>
    <row r="49" spans="1:8" x14ac:dyDescent="0.2">
      <c r="A49" s="123"/>
      <c r="B49" s="123"/>
      <c r="C49" s="123"/>
      <c r="D49" s="123"/>
      <c r="E49" s="123"/>
      <c r="F49" s="123"/>
      <c r="G49" s="123"/>
      <c r="H49" s="123"/>
    </row>
    <row r="50" spans="1:8" x14ac:dyDescent="0.2">
      <c r="A50" s="123"/>
      <c r="B50" s="123"/>
      <c r="C50" s="123"/>
      <c r="D50" s="123"/>
      <c r="E50" s="123"/>
      <c r="F50" s="123"/>
      <c r="G50" s="123"/>
      <c r="H50" s="123"/>
    </row>
    <row r="51" spans="1:8" x14ac:dyDescent="0.2">
      <c r="A51" s="123"/>
      <c r="B51" s="123"/>
      <c r="C51" s="123"/>
      <c r="D51" s="123"/>
      <c r="E51" s="123"/>
      <c r="F51" s="123"/>
      <c r="G51" s="123"/>
      <c r="H51" s="123"/>
    </row>
    <row r="52" spans="1:8" x14ac:dyDescent="0.2">
      <c r="A52" s="123"/>
      <c r="B52" s="123"/>
      <c r="C52" s="123"/>
      <c r="D52" s="123"/>
      <c r="E52" s="123"/>
      <c r="F52" s="123"/>
      <c r="G52" s="123"/>
    </row>
    <row r="53" spans="1:8" x14ac:dyDescent="0.2">
      <c r="A53" s="123"/>
      <c r="B53" s="123"/>
      <c r="C53" s="123"/>
      <c r="D53" s="123"/>
      <c r="E53" s="123"/>
      <c r="F53" s="123"/>
      <c r="G53" s="123"/>
    </row>
    <row r="54" spans="1:8" x14ac:dyDescent="0.2">
      <c r="A54" s="123"/>
      <c r="B54" s="123"/>
      <c r="C54" s="123"/>
      <c r="D54" s="123"/>
      <c r="E54" s="123"/>
      <c r="F54" s="123"/>
      <c r="G54" s="123"/>
    </row>
    <row r="55" spans="1:8" x14ac:dyDescent="0.2">
      <c r="A55" s="123"/>
      <c r="B55" s="123"/>
      <c r="C55" s="123"/>
      <c r="D55" s="123"/>
      <c r="E55" s="123"/>
      <c r="F55" s="123"/>
      <c r="G55" s="123"/>
    </row>
    <row r="56" spans="1:8" x14ac:dyDescent="0.2">
      <c r="A56" s="123"/>
      <c r="B56" s="123"/>
      <c r="C56" s="123"/>
      <c r="D56" s="123"/>
      <c r="E56" s="123"/>
      <c r="F56" s="123"/>
      <c r="G56" s="123"/>
    </row>
    <row r="57" spans="1:8" x14ac:dyDescent="0.2">
      <c r="A57" s="123"/>
      <c r="B57" s="123"/>
      <c r="C57" s="123"/>
      <c r="D57" s="123"/>
      <c r="E57" s="123"/>
      <c r="F57" s="123"/>
      <c r="G57" s="123"/>
    </row>
    <row r="58" spans="1:8" x14ac:dyDescent="0.2">
      <c r="A58" s="123"/>
      <c r="B58" s="123"/>
      <c r="C58" s="123"/>
      <c r="D58" s="123"/>
      <c r="E58" s="123"/>
      <c r="F58" s="123"/>
      <c r="G58" s="123"/>
    </row>
    <row r="59" spans="1:8" x14ac:dyDescent="0.2">
      <c r="A59" s="123"/>
      <c r="B59" s="123"/>
      <c r="C59" s="123"/>
      <c r="D59" s="123"/>
      <c r="E59" s="123"/>
      <c r="F59" s="123"/>
      <c r="G59" s="123"/>
    </row>
    <row r="60" spans="1:8" x14ac:dyDescent="0.2">
      <c r="A60" s="123"/>
      <c r="B60" s="123"/>
      <c r="C60" s="123"/>
      <c r="D60" s="123"/>
      <c r="E60" s="123"/>
      <c r="F60" s="123"/>
      <c r="G60" s="123"/>
    </row>
    <row r="61" spans="1:8" x14ac:dyDescent="0.2">
      <c r="A61" s="123"/>
      <c r="B61" s="123"/>
      <c r="C61" s="123"/>
      <c r="D61" s="123"/>
      <c r="E61" s="123"/>
      <c r="F61" s="123"/>
      <c r="G61" s="123"/>
    </row>
    <row r="62" spans="1:8" x14ac:dyDescent="0.2">
      <c r="A62" s="123"/>
      <c r="B62" s="123"/>
      <c r="C62" s="123"/>
      <c r="D62" s="123"/>
      <c r="E62" s="123"/>
      <c r="F62" s="123"/>
      <c r="G62" s="123"/>
    </row>
    <row r="63" spans="1:8" x14ac:dyDescent="0.2">
      <c r="A63" s="123"/>
      <c r="B63" s="123"/>
      <c r="C63" s="123"/>
      <c r="D63" s="123"/>
      <c r="E63" s="123"/>
      <c r="F63" s="123"/>
      <c r="G63" s="123"/>
    </row>
    <row r="64" spans="1:8" x14ac:dyDescent="0.2">
      <c r="A64" s="123"/>
      <c r="B64" s="123"/>
      <c r="C64" s="123"/>
      <c r="D64" s="123"/>
      <c r="E64" s="123"/>
      <c r="F64" s="123"/>
      <c r="G64" s="123"/>
    </row>
    <row r="65" spans="1:7" x14ac:dyDescent="0.2">
      <c r="A65" s="123"/>
      <c r="B65" s="123"/>
      <c r="C65" s="123"/>
      <c r="D65" s="123"/>
      <c r="E65" s="123"/>
      <c r="F65" s="123"/>
      <c r="G65" s="123"/>
    </row>
    <row r="66" spans="1:7" x14ac:dyDescent="0.2">
      <c r="A66" s="123"/>
      <c r="B66" s="123"/>
      <c r="C66" s="123"/>
      <c r="D66" s="123"/>
      <c r="E66" s="123"/>
      <c r="F66" s="123"/>
      <c r="G66" s="123"/>
    </row>
    <row r="67" spans="1:7" x14ac:dyDescent="0.2">
      <c r="A67" s="123"/>
      <c r="B67" s="123"/>
      <c r="C67" s="123"/>
      <c r="D67" s="123"/>
      <c r="E67" s="123"/>
      <c r="F67" s="123"/>
      <c r="G67" s="123"/>
    </row>
    <row r="68" spans="1:7" x14ac:dyDescent="0.2">
      <c r="A68" s="123"/>
      <c r="B68" s="123"/>
      <c r="C68" s="123"/>
      <c r="D68" s="123"/>
      <c r="E68" s="123"/>
      <c r="F68" s="123"/>
      <c r="G68" s="123"/>
    </row>
    <row r="69" spans="1:7" x14ac:dyDescent="0.2">
      <c r="A69" s="123"/>
      <c r="B69" s="123"/>
      <c r="C69" s="123"/>
      <c r="D69" s="123"/>
      <c r="E69" s="123"/>
      <c r="F69" s="123"/>
      <c r="G69" s="123"/>
    </row>
    <row r="70" spans="1:7" x14ac:dyDescent="0.2">
      <c r="A70" s="123"/>
      <c r="B70" s="123"/>
      <c r="C70" s="123"/>
      <c r="D70" s="123"/>
      <c r="E70" s="123"/>
      <c r="F70" s="123"/>
      <c r="G70" s="123"/>
    </row>
    <row r="71" spans="1:7" x14ac:dyDescent="0.2">
      <c r="A71" s="123"/>
      <c r="B71" s="123"/>
      <c r="C71" s="123"/>
      <c r="D71" s="123"/>
      <c r="E71" s="123"/>
      <c r="F71" s="123"/>
      <c r="G71" s="123"/>
    </row>
    <row r="72" spans="1:7" x14ac:dyDescent="0.2">
      <c r="A72" s="123"/>
      <c r="B72" s="123"/>
      <c r="C72" s="123"/>
      <c r="D72" s="123"/>
      <c r="E72" s="123"/>
      <c r="F72" s="123"/>
      <c r="G72" s="123"/>
    </row>
    <row r="73" spans="1:7" x14ac:dyDescent="0.2">
      <c r="A73" s="123"/>
      <c r="B73" s="123"/>
      <c r="C73" s="123"/>
      <c r="D73" s="123"/>
      <c r="E73" s="123"/>
      <c r="F73" s="123"/>
      <c r="G73" s="123"/>
    </row>
  </sheetData>
  <mergeCells count="20">
    <mergeCell ref="B26:H26"/>
    <mergeCell ref="B27:H27"/>
    <mergeCell ref="B28:H28"/>
    <mergeCell ref="B29:H29"/>
    <mergeCell ref="A32:H40"/>
    <mergeCell ref="A22:B22"/>
    <mergeCell ref="A18:B18"/>
    <mergeCell ref="A19:B19"/>
    <mergeCell ref="B24:H24"/>
    <mergeCell ref="B25:H25"/>
    <mergeCell ref="B3:H3"/>
    <mergeCell ref="A20:B20"/>
    <mergeCell ref="A21:B21"/>
    <mergeCell ref="B17:H17"/>
    <mergeCell ref="A15:A16"/>
    <mergeCell ref="A13:A14"/>
    <mergeCell ref="A5:A6"/>
    <mergeCell ref="A7:A8"/>
    <mergeCell ref="A9:A10"/>
    <mergeCell ref="A11:A12"/>
  </mergeCells>
  <hyperlinks>
    <hyperlink ref="H2" location="Index!A1" display="Index"/>
  </hyperlinks>
  <pageMargins left="0.7" right="0.7" top="0.75" bottom="0.75" header="0.3" footer="0.3"/>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45</vt:i4>
      </vt:variant>
      <vt:variant>
        <vt:lpstr>Navngivne områder</vt:lpstr>
      </vt:variant>
      <vt:variant>
        <vt:i4>74</vt:i4>
      </vt:variant>
    </vt:vector>
  </HeadingPairs>
  <TitlesOfParts>
    <vt:vector size="119"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'42'!OLE_LINK1</vt:lpstr>
      <vt:lpstr>Start15</vt:lpstr>
      <vt:lpstr>Start19</vt:lpstr>
      <vt:lpstr>Start20</vt:lpstr>
      <vt:lpstr>Start21</vt:lpstr>
      <vt:lpstr>Start23</vt:lpstr>
      <vt:lpstr>Start24</vt:lpstr>
      <vt:lpstr>Start25</vt:lpstr>
      <vt:lpstr>Start26</vt:lpstr>
      <vt:lpstr>Start27</vt:lpstr>
      <vt:lpstr>Start28</vt:lpstr>
      <vt:lpstr>Start31</vt:lpstr>
      <vt:lpstr>Start33</vt:lpstr>
      <vt:lpstr>Start34</vt:lpstr>
      <vt:lpstr>Start37</vt:lpstr>
      <vt:lpstr>Start39</vt:lpstr>
      <vt:lpstr>Start40</vt:lpstr>
      <vt:lpstr>Start41</vt:lpstr>
      <vt:lpstr>Start42</vt:lpstr>
      <vt:lpstr>Start43</vt:lpstr>
      <vt:lpstr>'32'!Start44</vt:lpstr>
      <vt:lpstr>Start45</vt:lpstr>
      <vt:lpstr>Start47</vt:lpstr>
      <vt:lpstr>Start48</vt:lpstr>
      <vt:lpstr>'1'!Start5</vt:lpstr>
      <vt:lpstr>Start52</vt:lpstr>
      <vt:lpstr>'1'!Udskriftsområde</vt:lpstr>
      <vt:lpstr>'10'!Udskriftsområde</vt:lpstr>
      <vt:lpstr>'11'!Udskriftsområde</vt:lpstr>
      <vt:lpstr>'12'!Udskriftsområde</vt:lpstr>
      <vt:lpstr>'13'!Udskriftsområde</vt:lpstr>
      <vt:lpstr>'14'!Udskriftsområde</vt:lpstr>
      <vt:lpstr>'15'!Udskriftsområde</vt:lpstr>
      <vt:lpstr>'16'!Udskriftsområde</vt:lpstr>
      <vt:lpstr>'17'!Udskriftsområde</vt:lpstr>
      <vt:lpstr>'18'!Udskriftsområde</vt:lpstr>
      <vt:lpstr>'19'!Udskriftsområde</vt:lpstr>
      <vt:lpstr>'2'!Udskriftsområde</vt:lpstr>
      <vt:lpstr>'20'!Udskriftsområde</vt:lpstr>
      <vt:lpstr>'21'!Udskriftsområde</vt:lpstr>
      <vt:lpstr>'22'!Udskriftsområde</vt:lpstr>
      <vt:lpstr>'23'!Udskriftsområde</vt:lpstr>
      <vt:lpstr>'24'!Udskriftsområde</vt:lpstr>
      <vt:lpstr>'25'!Udskriftsområde</vt:lpstr>
      <vt:lpstr>'26'!Udskriftsområde</vt:lpstr>
      <vt:lpstr>'27'!Udskriftsområde</vt:lpstr>
      <vt:lpstr>'28'!Udskriftsområde</vt:lpstr>
      <vt:lpstr>'29'!Udskriftsområde</vt:lpstr>
      <vt:lpstr>'3'!Udskriftsområde</vt:lpstr>
      <vt:lpstr>'30'!Udskriftsområde</vt:lpstr>
      <vt:lpstr>'31'!Udskriftsområde</vt:lpstr>
      <vt:lpstr>'32'!Udskriftsområde</vt:lpstr>
      <vt:lpstr>'33'!Udskriftsområde</vt:lpstr>
      <vt:lpstr>'34'!Udskriftsområde</vt:lpstr>
      <vt:lpstr>'35'!Udskriftsområde</vt:lpstr>
      <vt:lpstr>'36'!Udskriftsområde</vt:lpstr>
      <vt:lpstr>'37'!Udskriftsområde</vt:lpstr>
      <vt:lpstr>'38'!Udskriftsområde</vt:lpstr>
      <vt:lpstr>'39'!Udskriftsområde</vt:lpstr>
      <vt:lpstr>'4'!Udskriftsområde</vt:lpstr>
      <vt:lpstr>'40'!Udskriftsområde</vt:lpstr>
      <vt:lpstr>'41'!Udskriftsområde</vt:lpstr>
      <vt:lpstr>'42'!Udskriftsområde</vt:lpstr>
      <vt:lpstr>'43'!Udskriftsområde</vt:lpstr>
      <vt:lpstr>'44'!Udskriftsområde</vt:lpstr>
      <vt:lpstr>'5'!Udskriftsområde</vt:lpstr>
      <vt:lpstr>'6'!Udskriftsområde</vt:lpstr>
      <vt:lpstr>'7'!Udskriftsområde</vt:lpstr>
      <vt:lpstr>'8'!Udskriftsområde</vt:lpstr>
      <vt:lpstr>'9'!Udskriftsområde</vt:lpstr>
      <vt:lpstr>Index!Udskriftsområde</vt:lpstr>
      <vt:lpstr>'41'!x</vt:lpstr>
      <vt:lpstr>'42'!y</vt:lpstr>
      <vt:lpstr>'43'!z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2018-02-07T13:23:18Z</dcterms:created>
  <dcterms:modified xsi:type="dcterms:W3CDTF">2018-02-08T06:38:47Z</dcterms:modified>
</cp:coreProperties>
</file>